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c\Desktop\"/>
    </mc:Choice>
  </mc:AlternateContent>
  <xr:revisionPtr revIDLastSave="0" documentId="8_{90CB83C0-5D98-4A5F-A0F9-43E95C206601}" xr6:coauthVersionLast="47" xr6:coauthVersionMax="47" xr10:uidLastSave="{00000000-0000-0000-0000-000000000000}"/>
  <bookViews>
    <workbookView xWindow="-120" yWindow="-120" windowWidth="29040" windowHeight="15720" xr2:uid="{BE73720D-37C0-4284-B91D-35A0B41C258B}"/>
  </bookViews>
  <sheets>
    <sheet name=" PŘEHLED K TISKU" sheetId="1" r:id="rId1"/>
  </sheets>
  <externalReferences>
    <externalReference r:id="rId2"/>
  </externalReferences>
  <definedNames>
    <definedName name="_xlnm._FilterDatabase" localSheetId="0" hidden="1">' PŘEHLED K TISKU'!$A$5:$J$5</definedName>
    <definedName name="JR_PAGE_ANCHOR_0_2">#REF!</definedName>
    <definedName name="JR_PAGE_ANCHOR_0_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6" i="1" l="1"/>
  <c r="I76" i="1"/>
  <c r="H76" i="1"/>
  <c r="G76" i="1"/>
  <c r="F76" i="1"/>
  <c r="E76" i="1"/>
  <c r="D76" i="1"/>
  <c r="H75" i="1"/>
  <c r="G75" i="1"/>
  <c r="F75" i="1"/>
  <c r="E75" i="1"/>
  <c r="J74" i="1"/>
  <c r="I74" i="1"/>
  <c r="H74" i="1"/>
  <c r="G74" i="1"/>
  <c r="F74" i="1"/>
  <c r="E74" i="1"/>
  <c r="D74" i="1"/>
  <c r="J73" i="1"/>
  <c r="I73" i="1"/>
  <c r="H73" i="1"/>
  <c r="G73" i="1"/>
  <c r="F73" i="1"/>
  <c r="E73" i="1"/>
  <c r="D73" i="1"/>
  <c r="J72" i="1"/>
  <c r="I72" i="1"/>
  <c r="H72" i="1"/>
  <c r="G72" i="1"/>
  <c r="F72" i="1"/>
  <c r="E72" i="1"/>
  <c r="D72" i="1"/>
  <c r="J71" i="1"/>
  <c r="I71" i="1"/>
  <c r="H71" i="1"/>
  <c r="G71" i="1"/>
  <c r="F71" i="1"/>
  <c r="E71" i="1"/>
  <c r="D71" i="1"/>
  <c r="J70" i="1"/>
  <c r="I70" i="1"/>
  <c r="H70" i="1"/>
  <c r="G70" i="1"/>
  <c r="F70" i="1"/>
  <c r="E70" i="1"/>
  <c r="D70" i="1"/>
  <c r="J69" i="1"/>
  <c r="I69" i="1"/>
  <c r="H69" i="1"/>
  <c r="G69" i="1"/>
  <c r="F69" i="1"/>
  <c r="E69" i="1"/>
  <c r="D69" i="1"/>
  <c r="J68" i="1"/>
  <c r="I68" i="1"/>
  <c r="H68" i="1"/>
  <c r="G68" i="1"/>
  <c r="F68" i="1"/>
  <c r="E68" i="1"/>
  <c r="D68" i="1"/>
  <c r="J67" i="1"/>
  <c r="I67" i="1"/>
  <c r="H67" i="1"/>
  <c r="G67" i="1"/>
  <c r="F67" i="1"/>
  <c r="E67" i="1"/>
  <c r="D67" i="1"/>
  <c r="J66" i="1"/>
  <c r="I66" i="1"/>
  <c r="H66" i="1"/>
  <c r="G66" i="1"/>
  <c r="F66" i="1"/>
  <c r="E66" i="1"/>
  <c r="D66" i="1"/>
  <c r="J65" i="1"/>
  <c r="I65" i="1"/>
  <c r="H65" i="1"/>
  <c r="G65" i="1"/>
  <c r="F65" i="1"/>
  <c r="E65" i="1"/>
  <c r="D65" i="1"/>
  <c r="J64" i="1"/>
  <c r="I64" i="1"/>
  <c r="H64" i="1"/>
  <c r="G64" i="1"/>
  <c r="F64" i="1"/>
  <c r="E64" i="1"/>
  <c r="D64" i="1"/>
  <c r="J63" i="1"/>
  <c r="I63" i="1"/>
  <c r="H63" i="1"/>
  <c r="G63" i="1"/>
  <c r="F63" i="1"/>
  <c r="E63" i="1"/>
  <c r="D63" i="1"/>
  <c r="J62" i="1"/>
  <c r="I62" i="1"/>
  <c r="H62" i="1"/>
  <c r="G62" i="1"/>
  <c r="F62" i="1"/>
  <c r="E62" i="1"/>
  <c r="D62" i="1"/>
  <c r="J61" i="1"/>
  <c r="I61" i="1"/>
  <c r="H61" i="1"/>
  <c r="G61" i="1"/>
  <c r="F61" i="1"/>
  <c r="E61" i="1"/>
  <c r="D61" i="1"/>
  <c r="J60" i="1"/>
  <c r="I60" i="1"/>
  <c r="H60" i="1"/>
  <c r="G60" i="1"/>
  <c r="F60" i="1"/>
  <c r="E60" i="1"/>
  <c r="D60" i="1"/>
  <c r="J59" i="1"/>
  <c r="I59" i="1"/>
  <c r="H59" i="1"/>
  <c r="G59" i="1"/>
  <c r="F59" i="1"/>
  <c r="E59" i="1"/>
  <c r="D59" i="1"/>
  <c r="J58" i="1"/>
  <c r="I58" i="1"/>
  <c r="H58" i="1"/>
  <c r="G58" i="1"/>
  <c r="F58" i="1"/>
  <c r="E58" i="1"/>
  <c r="D58" i="1"/>
  <c r="J57" i="1"/>
  <c r="I57" i="1"/>
  <c r="H57" i="1"/>
  <c r="G57" i="1"/>
  <c r="F57" i="1"/>
  <c r="E57" i="1"/>
  <c r="D57" i="1"/>
  <c r="J56" i="1"/>
  <c r="I56" i="1"/>
  <c r="H56" i="1"/>
  <c r="G56" i="1"/>
  <c r="F56" i="1"/>
  <c r="E56" i="1"/>
  <c r="D56" i="1"/>
  <c r="J55" i="1"/>
  <c r="I55" i="1"/>
  <c r="H55" i="1"/>
  <c r="G55" i="1"/>
  <c r="F55" i="1"/>
  <c r="E55" i="1"/>
  <c r="D55" i="1"/>
  <c r="J54" i="1"/>
  <c r="I54" i="1"/>
  <c r="H54" i="1"/>
  <c r="G54" i="1"/>
  <c r="F54" i="1"/>
  <c r="E54" i="1"/>
  <c r="D54" i="1"/>
  <c r="J53" i="1"/>
  <c r="I53" i="1"/>
  <c r="H53" i="1"/>
  <c r="G53" i="1"/>
  <c r="F53" i="1"/>
  <c r="E53" i="1"/>
  <c r="D53" i="1"/>
  <c r="J52" i="1"/>
  <c r="I52" i="1"/>
  <c r="H52" i="1"/>
  <c r="G52" i="1"/>
  <c r="F52" i="1"/>
  <c r="E52" i="1"/>
  <c r="D52" i="1"/>
  <c r="J51" i="1"/>
  <c r="I51" i="1"/>
  <c r="H51" i="1"/>
  <c r="G51" i="1"/>
  <c r="F51" i="1"/>
  <c r="E51" i="1"/>
  <c r="J50" i="1"/>
  <c r="I50" i="1"/>
  <c r="H50" i="1"/>
  <c r="G50" i="1"/>
  <c r="F50" i="1"/>
  <c r="E50" i="1"/>
  <c r="D50" i="1"/>
  <c r="J49" i="1"/>
  <c r="I49" i="1"/>
  <c r="H49" i="1"/>
  <c r="G49" i="1"/>
  <c r="F49" i="1"/>
  <c r="E49" i="1"/>
  <c r="D49" i="1"/>
  <c r="J48" i="1"/>
  <c r="I48" i="1"/>
  <c r="H48" i="1"/>
  <c r="G48" i="1"/>
  <c r="F48" i="1"/>
  <c r="E48" i="1"/>
  <c r="D48" i="1"/>
  <c r="J47" i="1"/>
  <c r="I47" i="1"/>
  <c r="H47" i="1"/>
  <c r="G47" i="1"/>
  <c r="F47" i="1"/>
  <c r="E47" i="1"/>
  <c r="D47" i="1"/>
  <c r="J46" i="1"/>
  <c r="I46" i="1"/>
  <c r="H46" i="1"/>
  <c r="G46" i="1"/>
  <c r="F46" i="1"/>
  <c r="E46" i="1"/>
  <c r="D46" i="1"/>
  <c r="J45" i="1"/>
  <c r="I45" i="1"/>
  <c r="H45" i="1"/>
  <c r="G45" i="1"/>
  <c r="G79" i="1" s="1"/>
  <c r="F45" i="1"/>
  <c r="E45" i="1"/>
  <c r="E79" i="1" s="1"/>
  <c r="D45" i="1"/>
  <c r="J44" i="1"/>
  <c r="J79" i="1" s="1"/>
  <c r="I44" i="1"/>
  <c r="I79" i="1" s="1"/>
  <c r="H44" i="1"/>
  <c r="H79" i="1" s="1"/>
  <c r="G44" i="1"/>
  <c r="F44" i="1"/>
  <c r="F79" i="1" s="1"/>
  <c r="E44" i="1"/>
  <c r="D44" i="1"/>
  <c r="D79" i="1" s="1"/>
  <c r="J43" i="1"/>
  <c r="I43" i="1"/>
  <c r="H43" i="1"/>
  <c r="G43" i="1"/>
  <c r="F43" i="1"/>
  <c r="E43" i="1"/>
  <c r="D43" i="1"/>
  <c r="J42" i="1"/>
  <c r="I42" i="1"/>
  <c r="H42" i="1"/>
  <c r="G42" i="1"/>
  <c r="F42" i="1"/>
  <c r="E42" i="1"/>
  <c r="D42" i="1"/>
  <c r="J41" i="1"/>
  <c r="I41" i="1"/>
  <c r="H41" i="1"/>
  <c r="G41" i="1"/>
  <c r="F41" i="1"/>
  <c r="E41" i="1"/>
  <c r="D41" i="1"/>
  <c r="J40" i="1"/>
  <c r="I40" i="1"/>
  <c r="H40" i="1"/>
  <c r="G40" i="1"/>
  <c r="F40" i="1"/>
  <c r="E40" i="1"/>
  <c r="D40" i="1"/>
  <c r="J39" i="1"/>
  <c r="I39" i="1"/>
  <c r="H39" i="1"/>
  <c r="G39" i="1"/>
  <c r="F39" i="1"/>
  <c r="E39" i="1"/>
  <c r="D39" i="1"/>
  <c r="J38" i="1"/>
  <c r="I38" i="1"/>
  <c r="H38" i="1"/>
  <c r="G38" i="1"/>
  <c r="F38" i="1"/>
  <c r="E38" i="1"/>
  <c r="D38" i="1"/>
  <c r="J37" i="1"/>
  <c r="I37" i="1"/>
  <c r="H37" i="1"/>
  <c r="G37" i="1"/>
  <c r="F37" i="1"/>
  <c r="E37" i="1"/>
  <c r="D37" i="1"/>
  <c r="J36" i="1"/>
  <c r="I36" i="1"/>
  <c r="H36" i="1"/>
  <c r="G36" i="1"/>
  <c r="F36" i="1"/>
  <c r="E36" i="1"/>
  <c r="D36" i="1"/>
  <c r="J35" i="1"/>
  <c r="I35" i="1"/>
  <c r="H35" i="1"/>
  <c r="G35" i="1"/>
  <c r="F35" i="1"/>
  <c r="E35" i="1"/>
  <c r="D35" i="1"/>
  <c r="J34" i="1"/>
  <c r="I34" i="1"/>
  <c r="H34" i="1"/>
  <c r="G34" i="1"/>
  <c r="F34" i="1"/>
  <c r="E34" i="1"/>
  <c r="D34" i="1"/>
  <c r="J33" i="1"/>
  <c r="I33" i="1"/>
  <c r="H33" i="1"/>
  <c r="G33" i="1"/>
  <c r="F33" i="1"/>
  <c r="E33" i="1"/>
  <c r="D33" i="1"/>
  <c r="J32" i="1"/>
  <c r="I32" i="1"/>
  <c r="H32" i="1"/>
  <c r="G32" i="1"/>
  <c r="F32" i="1"/>
  <c r="E32" i="1"/>
  <c r="D32" i="1"/>
  <c r="J31" i="1"/>
  <c r="I31" i="1"/>
  <c r="H31" i="1"/>
  <c r="G31" i="1"/>
  <c r="F31" i="1"/>
  <c r="E31" i="1"/>
  <c r="D31" i="1"/>
  <c r="H30" i="1"/>
  <c r="G30" i="1"/>
  <c r="F30" i="1"/>
  <c r="E30" i="1"/>
  <c r="D30" i="1"/>
  <c r="H29" i="1"/>
  <c r="G29" i="1"/>
  <c r="F29" i="1"/>
  <c r="E29" i="1"/>
  <c r="D29" i="1"/>
  <c r="J28" i="1"/>
  <c r="I28" i="1"/>
  <c r="H28" i="1"/>
  <c r="G28" i="1"/>
  <c r="F28" i="1"/>
  <c r="E28" i="1"/>
  <c r="D28" i="1"/>
  <c r="J26" i="1"/>
  <c r="I26" i="1"/>
  <c r="H26" i="1"/>
  <c r="G26" i="1"/>
  <c r="F26" i="1"/>
  <c r="E26" i="1"/>
  <c r="D26" i="1"/>
  <c r="J25" i="1"/>
  <c r="I25" i="1"/>
  <c r="H25" i="1"/>
  <c r="G25" i="1"/>
  <c r="F25" i="1"/>
  <c r="E25" i="1"/>
  <c r="D25" i="1"/>
  <c r="J24" i="1"/>
  <c r="I24" i="1"/>
  <c r="H24" i="1"/>
  <c r="G24" i="1"/>
  <c r="F24" i="1"/>
  <c r="E24" i="1"/>
  <c r="D24" i="1"/>
  <c r="J23" i="1"/>
  <c r="I23" i="1"/>
  <c r="H23" i="1"/>
  <c r="G23" i="1"/>
  <c r="F23" i="1"/>
  <c r="E23" i="1"/>
  <c r="D23" i="1"/>
  <c r="J22" i="1"/>
  <c r="I22" i="1"/>
  <c r="H22" i="1"/>
  <c r="G22" i="1"/>
  <c r="F22" i="1"/>
  <c r="E22" i="1"/>
  <c r="D22" i="1"/>
  <c r="J21" i="1"/>
  <c r="I21" i="1"/>
  <c r="H21" i="1"/>
  <c r="G21" i="1"/>
  <c r="F21" i="1"/>
  <c r="E21" i="1"/>
  <c r="D21" i="1"/>
  <c r="J20" i="1"/>
  <c r="I20" i="1"/>
  <c r="H20" i="1"/>
  <c r="G20" i="1"/>
  <c r="F20" i="1"/>
  <c r="E20" i="1"/>
  <c r="D20" i="1"/>
  <c r="J19" i="1"/>
  <c r="I19" i="1"/>
  <c r="H19" i="1"/>
  <c r="G19" i="1"/>
  <c r="F19" i="1"/>
  <c r="E19" i="1"/>
  <c r="D19" i="1"/>
  <c r="J18" i="1"/>
  <c r="I18" i="1"/>
  <c r="H18" i="1"/>
  <c r="G18" i="1"/>
  <c r="F18" i="1"/>
  <c r="E18" i="1"/>
  <c r="D18" i="1"/>
  <c r="J17" i="1"/>
  <c r="I17" i="1"/>
  <c r="H17" i="1"/>
  <c r="G17" i="1"/>
  <c r="F17" i="1"/>
  <c r="E17" i="1"/>
  <c r="D17" i="1"/>
  <c r="J16" i="1"/>
  <c r="I16" i="1"/>
  <c r="H16" i="1"/>
  <c r="G16" i="1"/>
  <c r="F16" i="1"/>
  <c r="E16" i="1"/>
  <c r="D16" i="1"/>
  <c r="J15" i="1"/>
  <c r="I15" i="1"/>
  <c r="H15" i="1"/>
  <c r="G15" i="1"/>
  <c r="F15" i="1"/>
  <c r="E15" i="1"/>
  <c r="D15" i="1"/>
  <c r="J14" i="1"/>
  <c r="I14" i="1"/>
  <c r="H14" i="1"/>
  <c r="G14" i="1"/>
  <c r="F14" i="1"/>
  <c r="E14" i="1"/>
  <c r="D14" i="1"/>
  <c r="J13" i="1"/>
  <c r="I13" i="1"/>
  <c r="H13" i="1"/>
  <c r="G13" i="1"/>
  <c r="F13" i="1"/>
  <c r="E13" i="1"/>
  <c r="D13" i="1"/>
  <c r="J12" i="1"/>
  <c r="I12" i="1"/>
  <c r="H12" i="1"/>
  <c r="G12" i="1"/>
  <c r="F12" i="1"/>
  <c r="E12" i="1"/>
  <c r="D12" i="1"/>
  <c r="J11" i="1"/>
  <c r="I11" i="1"/>
  <c r="H11" i="1"/>
  <c r="G11" i="1"/>
  <c r="F11" i="1"/>
  <c r="E11" i="1"/>
  <c r="D11" i="1"/>
  <c r="J10" i="1"/>
  <c r="I10" i="1"/>
  <c r="H10" i="1"/>
  <c r="G10" i="1"/>
  <c r="F10" i="1"/>
  <c r="E10" i="1"/>
  <c r="D10" i="1"/>
  <c r="J9" i="1"/>
  <c r="I9" i="1"/>
  <c r="H9" i="1"/>
  <c r="G9" i="1"/>
  <c r="F9" i="1"/>
  <c r="E9" i="1"/>
  <c r="D9" i="1"/>
  <c r="J8" i="1"/>
  <c r="I8" i="1"/>
  <c r="H8" i="1"/>
  <c r="G8" i="1"/>
  <c r="F8" i="1"/>
  <c r="E8" i="1"/>
  <c r="D8" i="1"/>
  <c r="J7" i="1"/>
  <c r="J27" i="1" s="1"/>
  <c r="J78" i="1" s="1"/>
  <c r="J80" i="1" s="1"/>
  <c r="I7" i="1"/>
  <c r="I27" i="1" s="1"/>
  <c r="I78" i="1" s="1"/>
  <c r="I80" i="1" s="1"/>
  <c r="H7" i="1"/>
  <c r="H27" i="1" s="1"/>
  <c r="H78" i="1" s="1"/>
  <c r="H80" i="1" s="1"/>
  <c r="G7" i="1"/>
  <c r="G27" i="1" s="1"/>
  <c r="G78" i="1" s="1"/>
  <c r="F7" i="1"/>
  <c r="F27" i="1" s="1"/>
  <c r="F78" i="1" s="1"/>
  <c r="F80" i="1" s="1"/>
  <c r="E7" i="1"/>
  <c r="D7" i="1"/>
  <c r="D27" i="1" s="1"/>
  <c r="D78" i="1" s="1"/>
  <c r="D80" i="1" s="1"/>
  <c r="J6" i="1"/>
  <c r="I6" i="1"/>
  <c r="H6" i="1"/>
  <c r="G6" i="1"/>
  <c r="F6" i="1"/>
  <c r="E6" i="1"/>
  <c r="E27" i="1" s="1"/>
  <c r="E78" i="1" s="1"/>
  <c r="D6" i="1"/>
  <c r="G80" i="1" l="1"/>
  <c r="E80" i="1"/>
</calcChain>
</file>

<file path=xl/sharedStrings.xml><?xml version="1.0" encoding="utf-8"?>
<sst xmlns="http://schemas.openxmlformats.org/spreadsheetml/2006/main" count="178" uniqueCount="105">
  <si>
    <t>NÁVRH ROZPOČTU OBCE CHODOUŇ NA ROK 2024</t>
  </si>
  <si>
    <t>Paragraf</t>
  </si>
  <si>
    <t>Položka</t>
  </si>
  <si>
    <t>Text</t>
  </si>
  <si>
    <t>Výsledek 2021</t>
  </si>
  <si>
    <t>Schválený rozpočet 2023</t>
  </si>
  <si>
    <t>Rozpočet 2023 po změnách</t>
  </si>
  <si>
    <t>Výsledek 01-10/2023</t>
  </si>
  <si>
    <t>Návrh rozpočtu 2024</t>
  </si>
  <si>
    <t>Výhled 2025</t>
  </si>
  <si>
    <t>Výhled 2026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</si>
  <si>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</si>
  <si>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</si>
  <si>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</si>
  <si>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</si>
  <si>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přidané hodnoty</t>
  </si>
  <si>
    <t>Příjem z odvodů za odnětí půdy ze zeměd. půdního fondu podle zákona upravujícího ochranu zeměd. půdního fondu</t>
  </si>
  <si>
    <t>Poplatek za provoz systému shromažďování, sběru, přepravy</t>
  </si>
  <si>
    <t>Příjem z poplatku ze psů</t>
  </si>
  <si>
    <t>Příjem z poplatku za užívání veřejného prostranství</t>
  </si>
  <si>
    <t>Příjem z poplatku za obecní systém odpad. hospodářství a příjem z poplatku za odkládání komun. odpadu z nemovité věci</t>
  </si>
  <si>
    <t>Příjem ze správních poplatků</t>
  </si>
  <si>
    <t>Příjem z daně z hazardních her s výjimkou dílčí daně z technických her</t>
  </si>
  <si>
    <t>Příjem z daně z nemovitých věcí</t>
  </si>
  <si>
    <t>Splátky půjčených prostředků od obecně prospěšných společností a obdobných osob</t>
  </si>
  <si>
    <t>Neinvestiční přijaté transfery z všeobecné pokladní správy státního rozpočtu</t>
  </si>
  <si>
    <t>Neinvestiční přijaté transfery ze státního rozpočtu v rámci souhrnného dotačního vztahu</t>
  </si>
  <si>
    <t>Ostatní neinvestič.přijaté transfery ze stát.rozpočtu</t>
  </si>
  <si>
    <t>Neinvestiční přijaté transfery od krajů</t>
  </si>
  <si>
    <t>Ostatní investiční přijaté transfery ze stát. rozpočtu</t>
  </si>
  <si>
    <t>Investičnní přijaté transfery z všeobecné pokladní správy státního rozpočtu</t>
  </si>
  <si>
    <t>Investiční přijaté transfery od krajů</t>
  </si>
  <si>
    <t>XXXX</t>
  </si>
  <si>
    <t>Bez paragrafu</t>
  </si>
  <si>
    <t>1011</t>
  </si>
  <si>
    <t>Udržování výrobního potenciálu zemědělství, zemědělský půdní fond a mimoprodukční funkce zemědělství</t>
  </si>
  <si>
    <t>1031</t>
  </si>
  <si>
    <t>Pěstební činnost</t>
  </si>
  <si>
    <t>1032</t>
  </si>
  <si>
    <t>Podpora ostatních produkčních činností</t>
  </si>
  <si>
    <t>2212</t>
  </si>
  <si>
    <t>Silnice</t>
  </si>
  <si>
    <t>3111</t>
  </si>
  <si>
    <t>Mateřské školy</t>
  </si>
  <si>
    <t>3392</t>
  </si>
  <si>
    <t>Zájmová činnost v kultuře</t>
  </si>
  <si>
    <t>3612</t>
  </si>
  <si>
    <t>Bytové hospodářství</t>
  </si>
  <si>
    <t>3636</t>
  </si>
  <si>
    <t>Územní rozvoj</t>
  </si>
  <si>
    <t>3639</t>
  </si>
  <si>
    <t>Komunální služby a územní rozvoj jinde nezařazené</t>
  </si>
  <si>
    <t>3723</t>
  </si>
  <si>
    <t>Sběr a svoz ostatních odpadů jiných než nebezpečných a komunálních</t>
  </si>
  <si>
    <t>3745</t>
  </si>
  <si>
    <t>Péče o vzhled obcí a veřejnou zeleň</t>
  </si>
  <si>
    <t>6171</t>
  </si>
  <si>
    <t>Činnost místní správy</t>
  </si>
  <si>
    <t>6221</t>
  </si>
  <si>
    <t>Humanitární zahraniční pomoc přímá</t>
  </si>
  <si>
    <t>6310</t>
  </si>
  <si>
    <t>Obecné příjmy a výdaje z finančních operací</t>
  </si>
  <si>
    <t>6330</t>
  </si>
  <si>
    <t>Převody vlastním fondům v rozpočtech územní úrovně</t>
  </si>
  <si>
    <t>6399</t>
  </si>
  <si>
    <t>Ostatní finanční operace</t>
  </si>
  <si>
    <t>2219</t>
  </si>
  <si>
    <t>Ostatní záležitosti pozemních komunikací</t>
  </si>
  <si>
    <t>2310</t>
  </si>
  <si>
    <t>Pitná voda</t>
  </si>
  <si>
    <t>2321</t>
  </si>
  <si>
    <t>Odvádění a čistění odpadních vod a nakládání s kaly</t>
  </si>
  <si>
    <t>3113</t>
  </si>
  <si>
    <t>Základní školy</t>
  </si>
  <si>
    <t>Ostatní záležitosti kultury</t>
  </si>
  <si>
    <t>3341</t>
  </si>
  <si>
    <t>Rozhlas a televize</t>
  </si>
  <si>
    <t>3399</t>
  </si>
  <si>
    <t>Ostatní záležitosti kultury, církví a sdělovacích prostředků</t>
  </si>
  <si>
    <t>3419</t>
  </si>
  <si>
    <t>Ostatní sportovní činnost</t>
  </si>
  <si>
    <t>3543</t>
  </si>
  <si>
    <t>Pomoc zdravotně postiženým</t>
  </si>
  <si>
    <t>3631</t>
  </si>
  <si>
    <t>Veřejné osvětlení</t>
  </si>
  <si>
    <t>3632</t>
  </si>
  <si>
    <t>Pohřebnictví</t>
  </si>
  <si>
    <t>3721</t>
  </si>
  <si>
    <t>Sběr a svoz nebezpečných odpadů</t>
  </si>
  <si>
    <t>3722</t>
  </si>
  <si>
    <t>Sběr a svoz komunálních odpadů</t>
  </si>
  <si>
    <t>4357</t>
  </si>
  <si>
    <t>Domovy pro osoby se zdravotním postižením a domovy se zvláštním režimem</t>
  </si>
  <si>
    <t>Krizová opatření</t>
  </si>
  <si>
    <t>5512</t>
  </si>
  <si>
    <t>Požární ochrana - dobrovolná část</t>
  </si>
  <si>
    <t>6112</t>
  </si>
  <si>
    <t>Zastupitelstva obcí</t>
  </si>
  <si>
    <t>Volby do zastupitelstev územních samosprávných celků</t>
  </si>
  <si>
    <t>Finanční vypořádání</t>
  </si>
  <si>
    <t>6409</t>
  </si>
  <si>
    <t>Ostatní činnosti jinde nezařazené</t>
  </si>
  <si>
    <t>Příjmy</t>
  </si>
  <si>
    <t>Výdaje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</si>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</sst>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theme="0" tint="-0.24994659260841701"/>
      </bottom>
      <diagonal/>
    </border>
    <border>
      <left style="medium">
        <color indexed="64"/>
      </left>
      <right style="mediumDashed">
        <color theme="0" tint="-0.24994659260841701"/>
      </right>
      <top style="medium">
        <color indexed="64"/>
      </top>
      <bottom style="mediumDashed">
        <color theme="0" tint="-0.24994659260841701"/>
      </bottom>
      <diagonal/>
    </border>
    <border>
      <left style="mediumDashed">
        <color theme="0" tint="-0.24994659260841701"/>
      </left>
      <right style="medium">
        <color indexed="64"/>
      </right>
      <top style="medium">
        <color indexed="64"/>
      </top>
      <bottom style="mediumDashed">
        <color theme="0" tint="-0.24994659260841701"/>
      </bottom>
      <diagonal/>
    </border>
    <border>
      <left/>
      <right style="mediumDashed">
        <color theme="0" tint="-0.24994659260841701"/>
      </right>
      <top style="medium">
        <color indexed="64"/>
      </top>
      <bottom style="mediumDashed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mediumDashed">
        <color theme="0" tint="-0.24994659260841701"/>
      </bottom>
      <diagonal/>
    </border>
    <border>
      <left style="medium">
        <color indexed="64"/>
      </left>
      <right/>
      <top style="mediumDashed">
        <color theme="0" tint="-0.24994659260841701"/>
      </top>
      <bottom style="mediumDashed">
        <color theme="0" tint="-0.24994659260841701"/>
      </bottom>
      <diagonal/>
    </border>
    <border>
      <left style="medium">
        <color indexed="64"/>
      </left>
      <right style="mediumDashed">
        <color theme="0" tint="-0.24994659260841701"/>
      </right>
      <top style="mediumDashed">
        <color theme="0" tint="-0.24994659260841701"/>
      </top>
      <bottom style="mediumDashed">
        <color theme="0" tint="-0.24994659260841701"/>
      </bottom>
      <diagonal/>
    </border>
    <border>
      <left style="mediumDashed">
        <color theme="0" tint="-0.24994659260841701"/>
      </left>
      <right style="medium">
        <color indexed="64"/>
      </right>
      <top style="mediumDashed">
        <color theme="0" tint="-0.24994659260841701"/>
      </top>
      <bottom style="mediumDashed">
        <color theme="0" tint="-0.24994659260841701"/>
      </bottom>
      <diagonal/>
    </border>
    <border>
      <left/>
      <right style="mediumDashed">
        <color theme="0" tint="-0.24994659260841701"/>
      </right>
      <top style="mediumDashed">
        <color theme="0" tint="-0.24994659260841701"/>
      </top>
      <bottom style="mediumDashed">
        <color theme="0" tint="-0.24994659260841701"/>
      </bottom>
      <diagonal/>
    </border>
    <border>
      <left/>
      <right style="medium">
        <color indexed="64"/>
      </right>
      <top style="mediumDashed">
        <color theme="0" tint="-0.24994659260841701"/>
      </top>
      <bottom style="mediumDashed">
        <color theme="0" tint="-0.24994659260841701"/>
      </bottom>
      <diagonal/>
    </border>
    <border>
      <left style="medium">
        <color indexed="64"/>
      </left>
      <right/>
      <top/>
      <bottom style="mediumDashed">
        <color theme="0" tint="-0.24994659260841701"/>
      </bottom>
      <diagonal/>
    </border>
    <border>
      <left style="medium">
        <color indexed="64"/>
      </left>
      <right style="mediumDashed">
        <color theme="0" tint="-0.24994659260841701"/>
      </right>
      <top/>
      <bottom style="mediumDashed">
        <color theme="0" tint="-0.24994659260841701"/>
      </bottom>
      <diagonal/>
    </border>
    <border>
      <left style="mediumDashed">
        <color theme="0" tint="-0.24994659260841701"/>
      </left>
      <right style="medium">
        <color indexed="64"/>
      </right>
      <top/>
      <bottom style="mediumDashed">
        <color theme="0" tint="-0.24994659260841701"/>
      </bottom>
      <diagonal/>
    </border>
    <border>
      <left/>
      <right style="mediumDashed">
        <color theme="0" tint="-0.24994659260841701"/>
      </right>
      <top/>
      <bottom style="mediumDashed">
        <color theme="0" tint="-0.24994659260841701"/>
      </bottom>
      <diagonal/>
    </border>
    <border>
      <left/>
      <right style="medium">
        <color indexed="64"/>
      </right>
      <top/>
      <bottom style="mediumDashed">
        <color theme="0" tint="-0.24994659260841701"/>
      </bottom>
      <diagonal/>
    </border>
    <border>
      <left style="medium">
        <color indexed="64"/>
      </left>
      <right/>
      <top style="mediumDashed">
        <color theme="0" tint="-0.24994659260841701"/>
      </top>
      <bottom/>
      <diagonal/>
    </border>
    <border>
      <left style="medium">
        <color indexed="64"/>
      </left>
      <right style="mediumDashed">
        <color theme="0" tint="-0.24994659260841701"/>
      </right>
      <top style="mediumDashed">
        <color theme="0" tint="-0.24994659260841701"/>
      </top>
      <bottom/>
      <diagonal/>
    </border>
    <border>
      <left style="mediumDashed">
        <color theme="0" tint="-0.24994659260841701"/>
      </left>
      <right style="medium">
        <color indexed="64"/>
      </right>
      <top style="mediumDashed">
        <color theme="0" tint="-0.24994659260841701"/>
      </top>
      <bottom/>
      <diagonal/>
    </border>
    <border>
      <left/>
      <right style="mediumDashed">
        <color theme="0" tint="-0.24994659260841701"/>
      </right>
      <top style="mediumDashed">
        <color theme="0" tint="-0.24994659260841701"/>
      </top>
      <bottom/>
      <diagonal/>
    </border>
    <border>
      <left/>
      <right style="medium">
        <color indexed="64"/>
      </right>
      <top style="mediumDashed">
        <color theme="0" tint="-0.24994659260841701"/>
      </top>
      <bottom/>
      <diagonal/>
    </border>
    <border>
      <left style="medium">
        <color indexed="64"/>
      </left>
      <right/>
      <top style="mediumDashed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Dashed">
        <color theme="0" tint="-0.24994659260841701"/>
      </right>
      <top style="mediumDashed">
        <color theme="0" tint="-0.24994659260841701"/>
      </top>
      <bottom style="medium">
        <color indexed="64"/>
      </bottom>
      <diagonal/>
    </border>
    <border>
      <left style="mediumDashed">
        <color theme="0" tint="-0.24994659260841701"/>
      </left>
      <right style="medium">
        <color indexed="64"/>
      </right>
      <top style="mediumDashed">
        <color theme="0" tint="-0.24994659260841701"/>
      </top>
      <bottom style="medium">
        <color indexed="64"/>
      </bottom>
      <diagonal/>
    </border>
    <border>
      <left/>
      <right style="mediumDashed">
        <color theme="0" tint="-0.24994659260841701"/>
      </right>
      <top style="mediumDashed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Dashed">
        <color theme="0" tint="-0.24994659260841701"/>
      </right>
      <top/>
      <bottom style="medium">
        <color indexed="64"/>
      </bottom>
      <diagonal/>
    </border>
    <border>
      <left style="mediumDashed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/>
      <right style="mediumDashed">
        <color theme="0" tint="-0.24994659260841701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3" fontId="4" fillId="0" borderId="9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4" fillId="0" borderId="12" xfId="0" applyNumberFormat="1" applyFont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4" fillId="0" borderId="16" xfId="0" applyNumberFormat="1" applyFont="1" applyBorder="1" applyAlignment="1">
      <alignment horizontal="right" vertical="center" wrapText="1"/>
    </xf>
    <xf numFmtId="3" fontId="4" fillId="0" borderId="17" xfId="0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3" fontId="4" fillId="3" borderId="19" xfId="0" applyNumberFormat="1" applyFont="1" applyFill="1" applyBorder="1" applyAlignment="1">
      <alignment horizontal="right" vertical="center" wrapText="1"/>
    </xf>
    <xf numFmtId="3" fontId="4" fillId="3" borderId="21" xfId="0" applyNumberFormat="1" applyFont="1" applyFill="1" applyBorder="1" applyAlignment="1">
      <alignment horizontal="right" vertical="center" wrapText="1"/>
    </xf>
    <xf numFmtId="3" fontId="4" fillId="3" borderId="22" xfId="0" applyNumberFormat="1" applyFont="1" applyFill="1" applyBorder="1" applyAlignment="1">
      <alignment horizontal="right" vertical="center" wrapText="1"/>
    </xf>
    <xf numFmtId="3" fontId="4" fillId="3" borderId="20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3" fontId="4" fillId="3" borderId="14" xfId="0" applyNumberFormat="1" applyFont="1" applyFill="1" applyBorder="1" applyAlignment="1">
      <alignment horizontal="right" vertical="center" wrapText="1"/>
    </xf>
    <xf numFmtId="3" fontId="4" fillId="3" borderId="16" xfId="0" applyNumberFormat="1" applyFont="1" applyFill="1" applyBorder="1" applyAlignment="1">
      <alignment horizontal="right" vertical="center" wrapText="1"/>
    </xf>
    <xf numFmtId="3" fontId="4" fillId="3" borderId="17" xfId="0" applyNumberFormat="1" applyFont="1" applyFill="1" applyBorder="1" applyAlignment="1">
      <alignment horizontal="right" vertical="center" wrapText="1"/>
    </xf>
    <xf numFmtId="3" fontId="4" fillId="3" borderId="15" xfId="0" applyNumberFormat="1" applyFont="1" applyFill="1" applyBorder="1" applyAlignment="1">
      <alignment horizontal="right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left" vertical="center" wrapText="1"/>
    </xf>
    <xf numFmtId="3" fontId="4" fillId="3" borderId="24" xfId="0" applyNumberFormat="1" applyFont="1" applyFill="1" applyBorder="1" applyAlignment="1">
      <alignment horizontal="right" vertical="center" wrapText="1"/>
    </xf>
    <xf numFmtId="3" fontId="4" fillId="3" borderId="26" xfId="0" applyNumberFormat="1" applyFont="1" applyFill="1" applyBorder="1" applyAlignment="1">
      <alignment horizontal="right" vertical="center" wrapText="1"/>
    </xf>
    <xf numFmtId="3" fontId="4" fillId="3" borderId="27" xfId="0" applyNumberFormat="1" applyFont="1" applyFill="1" applyBorder="1" applyAlignment="1">
      <alignment horizontal="right" vertical="center" wrapText="1"/>
    </xf>
    <xf numFmtId="3" fontId="4" fillId="3" borderId="25" xfId="0" applyNumberFormat="1" applyFont="1" applyFill="1" applyBorder="1" applyAlignment="1">
      <alignment horizontal="right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left" vertical="center" wrapText="1"/>
    </xf>
    <xf numFmtId="3" fontId="4" fillId="3" borderId="29" xfId="0" applyNumberFormat="1" applyFont="1" applyFill="1" applyBorder="1" applyAlignment="1">
      <alignment horizontal="right" vertical="center" wrapText="1"/>
    </xf>
    <xf numFmtId="3" fontId="4" fillId="3" borderId="31" xfId="0" applyNumberFormat="1" applyFont="1" applyFill="1" applyBorder="1" applyAlignment="1">
      <alignment horizontal="right" vertical="center" wrapText="1"/>
    </xf>
    <xf numFmtId="3" fontId="4" fillId="3" borderId="30" xfId="0" applyNumberFormat="1" applyFont="1" applyFill="1" applyBorder="1" applyAlignment="1">
      <alignment horizontal="right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left" vertical="center" wrapText="1"/>
    </xf>
    <xf numFmtId="3" fontId="4" fillId="3" borderId="32" xfId="0" applyNumberFormat="1" applyFont="1" applyFill="1" applyBorder="1" applyAlignment="1">
      <alignment horizontal="right" vertical="center" wrapText="1"/>
    </xf>
    <xf numFmtId="3" fontId="4" fillId="3" borderId="34" xfId="0" applyNumberFormat="1" applyFont="1" applyFill="1" applyBorder="1" applyAlignment="1">
      <alignment horizontal="right" vertical="center" wrapText="1"/>
    </xf>
    <xf numFmtId="3" fontId="4" fillId="3" borderId="33" xfId="0" applyNumberFormat="1" applyFont="1" applyFill="1" applyBorder="1" applyAlignment="1">
      <alignment horizontal="right" vertical="center" wrapText="1"/>
    </xf>
    <xf numFmtId="3" fontId="1" fillId="0" borderId="0" xfId="0" applyNumberFormat="1" applyFont="1"/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/>
    </xf>
    <xf numFmtId="3" fontId="6" fillId="4" borderId="5" xfId="0" applyNumberFormat="1" applyFont="1" applyFill="1" applyBorder="1" applyAlignment="1">
      <alignment horizontal="right" vertical="center" wrapText="1"/>
    </xf>
    <xf numFmtId="3" fontId="6" fillId="4" borderId="35" xfId="0" applyNumberFormat="1" applyFont="1" applyFill="1" applyBorder="1" applyAlignment="1">
      <alignment horizontal="right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left" vertical="center" wrapText="1"/>
    </xf>
    <xf numFmtId="3" fontId="6" fillId="4" borderId="37" xfId="0" applyNumberFormat="1" applyFont="1" applyFill="1" applyBorder="1" applyAlignment="1">
      <alignment horizontal="right" vertical="center" wrapText="1"/>
    </xf>
    <xf numFmtId="3" fontId="6" fillId="4" borderId="38" xfId="0" applyNumberFormat="1" applyFont="1" applyFill="1" applyBorder="1" applyAlignment="1">
      <alignment horizontal="right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left" vertical="center" wrapText="1"/>
    </xf>
    <xf numFmtId="3" fontId="6" fillId="4" borderId="40" xfId="0" applyNumberFormat="1" applyFont="1" applyFill="1" applyBorder="1" applyAlignment="1">
      <alignment horizontal="right" vertical="center" wrapText="1"/>
    </xf>
    <xf numFmtId="4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becc\AppData\Local\Temp\pid-8824\N&#225;vrh%20rozpo&#269;tu%202024-1.xlsx" TargetMode="External"/><Relationship Id="rId1" Type="http://schemas.openxmlformats.org/officeDocument/2006/relationships/externalLinkPath" Target="/Users/obecc/AppData/Local/Temp/pid-8824/N&#225;vrh%20rozpo&#269;tu%202024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 PŘEHLED K TISKU"/>
      <sheetName val="Příjmy"/>
      <sheetName val="Výdaje"/>
      <sheetName val="výdaje navíc"/>
      <sheetName val="MŠ"/>
      <sheetName val="SDH"/>
      <sheetName val="Sport návrh"/>
    </sheetNames>
    <sheetDataSet>
      <sheetData sheetId="0"/>
      <sheetData sheetId="1"/>
      <sheetData sheetId="2">
        <row r="3">
          <cell r="E3">
            <v>1636575.75</v>
          </cell>
          <cell r="I3">
            <v>2226000</v>
          </cell>
          <cell r="J3">
            <v>2226000</v>
          </cell>
          <cell r="N3">
            <v>1656866.35</v>
          </cell>
          <cell r="R3">
            <v>1900000</v>
          </cell>
          <cell r="X3">
            <v>2000000</v>
          </cell>
          <cell r="Y3">
            <v>2100000</v>
          </cell>
        </row>
        <row r="4">
          <cell r="E4">
            <v>104911.53</v>
          </cell>
          <cell r="I4">
            <v>125000</v>
          </cell>
          <cell r="J4">
            <v>125000</v>
          </cell>
          <cell r="N4">
            <v>120501.17</v>
          </cell>
          <cell r="R4">
            <v>130000</v>
          </cell>
          <cell r="X4">
            <v>125000</v>
          </cell>
          <cell r="Y4">
            <v>125000</v>
          </cell>
        </row>
        <row r="5">
          <cell r="E5">
            <v>271950.81</v>
          </cell>
          <cell r="I5">
            <v>330000</v>
          </cell>
          <cell r="J5">
            <v>430000</v>
          </cell>
          <cell r="N5">
            <v>414783.02</v>
          </cell>
          <cell r="R5">
            <v>450000</v>
          </cell>
          <cell r="X5">
            <v>400000</v>
          </cell>
          <cell r="Y5">
            <v>400000</v>
          </cell>
        </row>
        <row r="6">
          <cell r="E6">
            <v>2295133.67</v>
          </cell>
          <cell r="I6">
            <v>2400000</v>
          </cell>
          <cell r="J6">
            <v>2802200</v>
          </cell>
          <cell r="N6">
            <v>2941920.43</v>
          </cell>
          <cell r="R6">
            <v>3000000</v>
          </cell>
          <cell r="X6">
            <v>2800000</v>
          </cell>
          <cell r="Y6">
            <v>3000000</v>
          </cell>
        </row>
        <row r="7">
          <cell r="E7">
            <v>5127558.8099999996</v>
          </cell>
          <cell r="I7">
            <v>5500000</v>
          </cell>
          <cell r="J7">
            <v>5552215</v>
          </cell>
          <cell r="N7">
            <v>5193928.3099999996</v>
          </cell>
          <cell r="R7">
            <v>6150000</v>
          </cell>
          <cell r="X7">
            <v>6150000</v>
          </cell>
          <cell r="Y7">
            <v>6000000</v>
          </cell>
        </row>
        <row r="8">
          <cell r="E8">
            <v>1366.2</v>
          </cell>
          <cell r="I8">
            <v>30000</v>
          </cell>
          <cell r="J8">
            <v>30000</v>
          </cell>
          <cell r="N8">
            <v>27900.6</v>
          </cell>
          <cell r="R8">
            <v>30000</v>
          </cell>
          <cell r="X8">
            <v>30000</v>
          </cell>
          <cell r="Y8">
            <v>30000</v>
          </cell>
        </row>
        <row r="9">
          <cell r="E9">
            <v>397400</v>
          </cell>
          <cell r="I9">
            <v>0</v>
          </cell>
          <cell r="J9">
            <v>0</v>
          </cell>
          <cell r="N9">
            <v>0</v>
          </cell>
          <cell r="R9">
            <v>0</v>
          </cell>
          <cell r="X9">
            <v>0</v>
          </cell>
          <cell r="Y9">
            <v>0</v>
          </cell>
        </row>
        <row r="10">
          <cell r="E10">
            <v>14000</v>
          </cell>
          <cell r="I10">
            <v>24000</v>
          </cell>
          <cell r="J10">
            <v>39000</v>
          </cell>
          <cell r="N10">
            <v>35600</v>
          </cell>
          <cell r="R10">
            <v>35000</v>
          </cell>
          <cell r="X10">
            <v>35000</v>
          </cell>
          <cell r="Y10">
            <v>35000</v>
          </cell>
        </row>
        <row r="11">
          <cell r="E11">
            <v>3000</v>
          </cell>
          <cell r="I11">
            <v>3000</v>
          </cell>
          <cell r="J11">
            <v>3000</v>
          </cell>
          <cell r="N11">
            <v>3000</v>
          </cell>
          <cell r="R11">
            <v>3000</v>
          </cell>
          <cell r="X11">
            <v>3000</v>
          </cell>
          <cell r="Y11">
            <v>3000</v>
          </cell>
        </row>
        <row r="12">
          <cell r="E12">
            <v>0</v>
          </cell>
          <cell r="I12">
            <v>700000</v>
          </cell>
          <cell r="J12">
            <v>700000</v>
          </cell>
          <cell r="N12">
            <v>634819</v>
          </cell>
          <cell r="R12">
            <v>700000</v>
          </cell>
          <cell r="X12">
            <v>700000</v>
          </cell>
          <cell r="Y12">
            <v>700000</v>
          </cell>
        </row>
        <row r="13">
          <cell r="E13">
            <v>3850</v>
          </cell>
          <cell r="I13">
            <v>6000</v>
          </cell>
          <cell r="J13">
            <v>6000</v>
          </cell>
          <cell r="N13">
            <v>6510</v>
          </cell>
          <cell r="R13">
            <v>6000</v>
          </cell>
          <cell r="X13">
            <v>6000</v>
          </cell>
          <cell r="Y13">
            <v>6000</v>
          </cell>
        </row>
        <row r="14">
          <cell r="E14">
            <v>75676.92</v>
          </cell>
          <cell r="I14">
            <v>80000</v>
          </cell>
          <cell r="J14">
            <v>80000</v>
          </cell>
          <cell r="N14">
            <v>70725.919999999998</v>
          </cell>
          <cell r="R14">
            <v>80000</v>
          </cell>
          <cell r="X14">
            <v>80000</v>
          </cell>
          <cell r="Y14">
            <v>80000</v>
          </cell>
        </row>
        <row r="16">
          <cell r="E16">
            <v>407294.16</v>
          </cell>
          <cell r="I16">
            <v>350000</v>
          </cell>
          <cell r="J16">
            <v>350000</v>
          </cell>
          <cell r="N16">
            <v>301010.57</v>
          </cell>
          <cell r="R16">
            <v>350000</v>
          </cell>
          <cell r="X16">
            <v>350000</v>
          </cell>
          <cell r="Y16">
            <v>350000</v>
          </cell>
        </row>
        <row r="17">
          <cell r="E17">
            <v>0</v>
          </cell>
          <cell r="I17">
            <v>200000</v>
          </cell>
          <cell r="J17">
            <v>200000</v>
          </cell>
          <cell r="N17">
            <v>0</v>
          </cell>
          <cell r="R17">
            <v>200000</v>
          </cell>
          <cell r="X17">
            <v>200000</v>
          </cell>
          <cell r="Y17">
            <v>200000</v>
          </cell>
        </row>
        <row r="18">
          <cell r="E18">
            <v>154082.13</v>
          </cell>
          <cell r="I18">
            <v>100000</v>
          </cell>
          <cell r="J18">
            <v>138600</v>
          </cell>
          <cell r="N18">
            <v>24498</v>
          </cell>
          <cell r="R18">
            <v>50000</v>
          </cell>
          <cell r="X18">
            <v>50000</v>
          </cell>
          <cell r="Y18">
            <v>50000</v>
          </cell>
        </row>
        <row r="19">
          <cell r="E19">
            <v>193700</v>
          </cell>
          <cell r="I19">
            <v>160000</v>
          </cell>
          <cell r="J19">
            <v>173800</v>
          </cell>
          <cell r="N19">
            <v>144830</v>
          </cell>
          <cell r="R19">
            <v>173600</v>
          </cell>
          <cell r="X19">
            <v>160000</v>
          </cell>
          <cell r="Y19">
            <v>160000</v>
          </cell>
        </row>
        <row r="20">
          <cell r="E20">
            <v>614941.4</v>
          </cell>
          <cell r="I20">
            <v>0</v>
          </cell>
          <cell r="J20">
            <v>832022</v>
          </cell>
          <cell r="N20">
            <v>416011</v>
          </cell>
          <cell r="R20">
            <v>0</v>
          </cell>
          <cell r="X20">
            <v>0</v>
          </cell>
          <cell r="Y20">
            <v>0</v>
          </cell>
        </row>
        <row r="21">
          <cell r="E21">
            <v>50000</v>
          </cell>
          <cell r="I21">
            <v>0</v>
          </cell>
          <cell r="J21">
            <v>0</v>
          </cell>
          <cell r="N21">
            <v>0</v>
          </cell>
          <cell r="R21">
            <v>0</v>
          </cell>
          <cell r="X21">
            <v>0</v>
          </cell>
          <cell r="Y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  <cell r="N22">
            <v>0</v>
          </cell>
          <cell r="R22">
            <v>0</v>
          </cell>
          <cell r="X22">
            <v>0</v>
          </cell>
          <cell r="Y22">
            <v>0</v>
          </cell>
        </row>
        <row r="23">
          <cell r="E23">
            <v>3221649.57</v>
          </cell>
          <cell r="I23">
            <v>0</v>
          </cell>
          <cell r="J23">
            <v>0</v>
          </cell>
          <cell r="N23">
            <v>0</v>
          </cell>
          <cell r="R23">
            <v>0</v>
          </cell>
          <cell r="X23">
            <v>0</v>
          </cell>
          <cell r="Y23">
            <v>0</v>
          </cell>
        </row>
        <row r="24">
          <cell r="E24">
            <v>534266</v>
          </cell>
          <cell r="I24">
            <v>0</v>
          </cell>
          <cell r="J24">
            <v>0</v>
          </cell>
          <cell r="N24">
            <v>0</v>
          </cell>
          <cell r="R24">
            <v>0</v>
          </cell>
          <cell r="X24">
            <v>0</v>
          </cell>
          <cell r="Y24">
            <v>0</v>
          </cell>
        </row>
        <row r="28">
          <cell r="E28">
            <v>470624</v>
          </cell>
          <cell r="I28">
            <v>13000</v>
          </cell>
          <cell r="J28">
            <v>20100</v>
          </cell>
          <cell r="N28">
            <v>19624</v>
          </cell>
          <cell r="R28">
            <v>3000</v>
          </cell>
          <cell r="X28">
            <v>3000</v>
          </cell>
          <cell r="Y28">
            <v>3000</v>
          </cell>
        </row>
        <row r="31">
          <cell r="E31">
            <v>16100</v>
          </cell>
          <cell r="I31">
            <v>0</v>
          </cell>
          <cell r="J31">
            <v>78000</v>
          </cell>
          <cell r="N31">
            <v>80815</v>
          </cell>
          <cell r="R31">
            <v>100000</v>
          </cell>
        </row>
        <row r="33">
          <cell r="E33">
            <v>9000</v>
          </cell>
          <cell r="I33">
            <v>0</v>
          </cell>
          <cell r="J33">
            <v>0</v>
          </cell>
          <cell r="N33">
            <v>0</v>
          </cell>
          <cell r="R33">
            <v>0</v>
          </cell>
        </row>
        <row r="35">
          <cell r="E35">
            <v>290514.28000000003</v>
          </cell>
          <cell r="I35">
            <v>300000</v>
          </cell>
          <cell r="J35">
            <v>300000</v>
          </cell>
          <cell r="N35">
            <v>196731.76</v>
          </cell>
          <cell r="R35">
            <v>200000</v>
          </cell>
          <cell r="X35">
            <v>200000</v>
          </cell>
          <cell r="Y35">
            <v>200000</v>
          </cell>
        </row>
        <row r="38">
          <cell r="E38">
            <v>0</v>
          </cell>
          <cell r="I38">
            <v>0</v>
          </cell>
          <cell r="J38">
            <v>0</v>
          </cell>
          <cell r="N38">
            <v>137440</v>
          </cell>
          <cell r="R38">
            <v>170000</v>
          </cell>
          <cell r="X38">
            <v>0</v>
          </cell>
          <cell r="Y38">
            <v>0</v>
          </cell>
        </row>
        <row r="42">
          <cell r="E42">
            <v>153627</v>
          </cell>
          <cell r="I42">
            <v>80000</v>
          </cell>
          <cell r="J42">
            <v>200000</v>
          </cell>
          <cell r="N42">
            <v>214302</v>
          </cell>
          <cell r="R42">
            <v>240000</v>
          </cell>
          <cell r="X42">
            <v>230000</v>
          </cell>
          <cell r="Y42">
            <v>230000</v>
          </cell>
        </row>
        <row r="45">
          <cell r="E45">
            <v>115399</v>
          </cell>
          <cell r="I45">
            <v>138000</v>
          </cell>
          <cell r="J45">
            <v>138000</v>
          </cell>
          <cell r="N45">
            <v>151585</v>
          </cell>
          <cell r="R45">
            <v>372000</v>
          </cell>
          <cell r="X45">
            <v>372000</v>
          </cell>
          <cell r="Y45">
            <v>372000</v>
          </cell>
        </row>
        <row r="47">
          <cell r="E47">
            <v>0</v>
          </cell>
          <cell r="I47">
            <v>1750000</v>
          </cell>
          <cell r="J47">
            <v>1750000</v>
          </cell>
          <cell r="N47">
            <v>0</v>
          </cell>
          <cell r="R47">
            <v>3800000</v>
          </cell>
          <cell r="X47">
            <v>0</v>
          </cell>
          <cell r="Y47">
            <v>0</v>
          </cell>
        </row>
        <row r="49">
          <cell r="E49">
            <v>0</v>
          </cell>
          <cell r="I49">
            <v>0</v>
          </cell>
          <cell r="J49">
            <v>0</v>
          </cell>
          <cell r="N49">
            <v>15000</v>
          </cell>
          <cell r="R49">
            <v>15000</v>
          </cell>
          <cell r="X49">
            <v>0</v>
          </cell>
          <cell r="Y49">
            <v>0</v>
          </cell>
        </row>
        <row r="51">
          <cell r="E51">
            <v>134813.5</v>
          </cell>
          <cell r="I51">
            <v>120000</v>
          </cell>
          <cell r="J51">
            <v>120000</v>
          </cell>
          <cell r="N51">
            <v>122419.5</v>
          </cell>
          <cell r="R51">
            <v>172500</v>
          </cell>
          <cell r="X51">
            <v>150000</v>
          </cell>
          <cell r="Y51">
            <v>150000</v>
          </cell>
        </row>
        <row r="53">
          <cell r="E53">
            <v>8500</v>
          </cell>
          <cell r="I53">
            <v>0</v>
          </cell>
          <cell r="J53">
            <v>0</v>
          </cell>
          <cell r="N53">
            <v>0</v>
          </cell>
          <cell r="R53">
            <v>0</v>
          </cell>
          <cell r="X53">
            <v>0</v>
          </cell>
          <cell r="Y53">
            <v>0</v>
          </cell>
        </row>
        <row r="55">
          <cell r="E55">
            <v>30</v>
          </cell>
          <cell r="I55">
            <v>0</v>
          </cell>
          <cell r="J55">
            <v>0</v>
          </cell>
          <cell r="N55">
            <v>0</v>
          </cell>
          <cell r="R55">
            <v>0</v>
          </cell>
          <cell r="X55">
            <v>0</v>
          </cell>
          <cell r="Y55">
            <v>0</v>
          </cell>
        </row>
        <row r="58">
          <cell r="E58">
            <v>0</v>
          </cell>
          <cell r="I58">
            <v>0</v>
          </cell>
          <cell r="J58">
            <v>0</v>
          </cell>
          <cell r="N58">
            <v>0</v>
          </cell>
          <cell r="R58">
            <v>0</v>
          </cell>
          <cell r="X58">
            <v>0</v>
          </cell>
          <cell r="Y58">
            <v>0</v>
          </cell>
        </row>
        <row r="60">
          <cell r="E60">
            <v>119.07</v>
          </cell>
          <cell r="I60">
            <v>0</v>
          </cell>
          <cell r="J60">
            <v>0</v>
          </cell>
          <cell r="N60">
            <v>42754.31</v>
          </cell>
          <cell r="R60">
            <v>75000</v>
          </cell>
          <cell r="X60">
            <v>50000</v>
          </cell>
          <cell r="Y60">
            <v>50000</v>
          </cell>
        </row>
        <row r="63">
          <cell r="E63">
            <v>0</v>
          </cell>
          <cell r="I63">
            <v>0</v>
          </cell>
          <cell r="J63">
            <v>0</v>
          </cell>
          <cell r="N63">
            <v>0</v>
          </cell>
          <cell r="R63">
            <v>0</v>
          </cell>
          <cell r="X63">
            <v>0</v>
          </cell>
          <cell r="Y63">
            <v>0</v>
          </cell>
        </row>
        <row r="65">
          <cell r="E65">
            <v>0</v>
          </cell>
          <cell r="I65">
            <v>0</v>
          </cell>
          <cell r="J65">
            <v>0</v>
          </cell>
          <cell r="N65">
            <v>0</v>
          </cell>
          <cell r="R65">
            <v>0</v>
          </cell>
          <cell r="X65">
            <v>0</v>
          </cell>
          <cell r="Y65">
            <v>0</v>
          </cell>
        </row>
      </sheetData>
      <sheetData sheetId="3">
        <row r="5">
          <cell r="E5">
            <v>286836.19</v>
          </cell>
          <cell r="I5">
            <v>5500</v>
          </cell>
          <cell r="J5">
            <v>395500</v>
          </cell>
          <cell r="N5">
            <v>394330</v>
          </cell>
          <cell r="R5">
            <v>155500</v>
          </cell>
          <cell r="T5">
            <v>155000</v>
          </cell>
          <cell r="U5">
            <v>155000</v>
          </cell>
        </row>
        <row r="10">
          <cell r="E10">
            <v>938560.27</v>
          </cell>
          <cell r="I10">
            <v>540000</v>
          </cell>
          <cell r="J10">
            <v>595830</v>
          </cell>
          <cell r="N10">
            <v>587520.24</v>
          </cell>
          <cell r="R10">
            <v>640000</v>
          </cell>
          <cell r="T10">
            <v>540000</v>
          </cell>
          <cell r="U10">
            <v>540000</v>
          </cell>
        </row>
        <row r="12">
          <cell r="E12">
            <v>0</v>
          </cell>
          <cell r="I12">
            <v>0</v>
          </cell>
          <cell r="J12">
            <v>0</v>
          </cell>
          <cell r="N12">
            <v>0</v>
          </cell>
          <cell r="R12">
            <v>0</v>
          </cell>
          <cell r="T12">
            <v>0</v>
          </cell>
          <cell r="U12">
            <v>0</v>
          </cell>
        </row>
        <row r="14">
          <cell r="E14">
            <v>1126</v>
          </cell>
          <cell r="I14">
            <v>1500</v>
          </cell>
          <cell r="J14">
            <v>1500</v>
          </cell>
          <cell r="N14">
            <v>0</v>
          </cell>
          <cell r="R14">
            <v>1600</v>
          </cell>
          <cell r="T14">
            <v>1500</v>
          </cell>
          <cell r="U14">
            <v>1500</v>
          </cell>
        </row>
        <row r="16">
          <cell r="E16">
            <v>2025550</v>
          </cell>
          <cell r="I16">
            <v>1650000</v>
          </cell>
          <cell r="J16">
            <v>1650000</v>
          </cell>
          <cell r="N16">
            <v>673000</v>
          </cell>
          <cell r="R16">
            <v>635000</v>
          </cell>
          <cell r="T16">
            <v>500000</v>
          </cell>
          <cell r="U16">
            <v>500000</v>
          </cell>
        </row>
        <row r="27">
          <cell r="E27">
            <v>534161.34</v>
          </cell>
          <cell r="I27">
            <v>605400</v>
          </cell>
          <cell r="J27">
            <v>1051411</v>
          </cell>
          <cell r="N27">
            <v>949760.87</v>
          </cell>
          <cell r="R27">
            <v>737000</v>
          </cell>
          <cell r="T27">
            <v>760000</v>
          </cell>
          <cell r="U27">
            <v>760000</v>
          </cell>
        </row>
        <row r="29">
          <cell r="E29">
            <v>1452800</v>
          </cell>
          <cell r="I29">
            <v>1650000</v>
          </cell>
          <cell r="J29">
            <v>1679800</v>
          </cell>
          <cell r="N29">
            <v>1679800</v>
          </cell>
          <cell r="R29">
            <v>1720000</v>
          </cell>
          <cell r="T29">
            <v>1730000</v>
          </cell>
          <cell r="U29">
            <v>1750000</v>
          </cell>
        </row>
        <row r="31">
          <cell r="I31">
            <v>0</v>
          </cell>
          <cell r="J31">
            <v>30000</v>
          </cell>
          <cell r="N31">
            <v>30000</v>
          </cell>
          <cell r="R31">
            <v>12000</v>
          </cell>
          <cell r="T31">
            <v>12000</v>
          </cell>
          <cell r="U31">
            <v>12000</v>
          </cell>
        </row>
        <row r="34">
          <cell r="E34">
            <v>61433.4</v>
          </cell>
          <cell r="I34">
            <v>20000</v>
          </cell>
          <cell r="J34">
            <v>20000</v>
          </cell>
          <cell r="N34">
            <v>14258.78</v>
          </cell>
          <cell r="R34">
            <v>20000</v>
          </cell>
          <cell r="T34">
            <v>20000</v>
          </cell>
          <cell r="U34">
            <v>20000</v>
          </cell>
        </row>
        <row r="48">
          <cell r="E48">
            <v>823526.35</v>
          </cell>
          <cell r="I48">
            <v>1667000</v>
          </cell>
          <cell r="J48">
            <v>1730954</v>
          </cell>
          <cell r="N48">
            <v>1537890.35</v>
          </cell>
          <cell r="R48">
            <v>2716000</v>
          </cell>
          <cell r="T48">
            <v>2794000</v>
          </cell>
          <cell r="U48">
            <v>2794000</v>
          </cell>
        </row>
        <row r="51">
          <cell r="E51">
            <v>49328</v>
          </cell>
          <cell r="I51">
            <v>40000</v>
          </cell>
          <cell r="J51">
            <v>40000</v>
          </cell>
          <cell r="N51">
            <v>18754</v>
          </cell>
          <cell r="R51">
            <v>40000</v>
          </cell>
          <cell r="T51">
            <v>40000</v>
          </cell>
          <cell r="U51">
            <v>40000</v>
          </cell>
        </row>
        <row r="62">
          <cell r="E62">
            <v>175472</v>
          </cell>
          <cell r="I62">
            <v>132000</v>
          </cell>
          <cell r="J62">
            <v>211848</v>
          </cell>
          <cell r="N62">
            <v>176267.48</v>
          </cell>
          <cell r="R62">
            <v>142000</v>
          </cell>
          <cell r="T62">
            <v>150000</v>
          </cell>
          <cell r="U62">
            <v>150000</v>
          </cell>
        </row>
        <row r="64">
          <cell r="E64">
            <v>2000</v>
          </cell>
          <cell r="I64">
            <v>2000</v>
          </cell>
          <cell r="J64">
            <v>2000</v>
          </cell>
          <cell r="N64">
            <v>0</v>
          </cell>
          <cell r="R64">
            <v>2000</v>
          </cell>
          <cell r="T64">
            <v>2000</v>
          </cell>
          <cell r="U64">
            <v>2000</v>
          </cell>
        </row>
        <row r="69">
          <cell r="E69">
            <v>479.57</v>
          </cell>
          <cell r="I69">
            <v>54000</v>
          </cell>
          <cell r="J69">
            <v>54000</v>
          </cell>
          <cell r="N69">
            <v>18240</v>
          </cell>
          <cell r="R69">
            <v>54000</v>
          </cell>
          <cell r="T69">
            <v>56000</v>
          </cell>
          <cell r="U69">
            <v>59000</v>
          </cell>
        </row>
        <row r="73">
          <cell r="E73">
            <v>205976.78</v>
          </cell>
          <cell r="I73">
            <v>290000</v>
          </cell>
          <cell r="J73">
            <v>380000</v>
          </cell>
          <cell r="N73">
            <v>307905.61</v>
          </cell>
          <cell r="R73">
            <v>690000</v>
          </cell>
          <cell r="T73">
            <v>600000</v>
          </cell>
          <cell r="U73">
            <v>600000</v>
          </cell>
        </row>
        <row r="76">
          <cell r="E76">
            <v>57000</v>
          </cell>
          <cell r="I76">
            <v>120000</v>
          </cell>
          <cell r="J76">
            <v>120000</v>
          </cell>
          <cell r="N76">
            <v>100950</v>
          </cell>
          <cell r="R76">
            <v>20000</v>
          </cell>
          <cell r="T76">
            <v>20000</v>
          </cell>
          <cell r="U76">
            <v>20000</v>
          </cell>
        </row>
        <row r="78">
          <cell r="E78">
            <v>150000</v>
          </cell>
          <cell r="I78">
            <v>2300000</v>
          </cell>
          <cell r="J78">
            <v>2300000</v>
          </cell>
          <cell r="N78">
            <v>646382</v>
          </cell>
          <cell r="R78">
            <v>4600000</v>
          </cell>
          <cell r="T78">
            <v>350000</v>
          </cell>
          <cell r="U78">
            <v>350000</v>
          </cell>
        </row>
        <row r="92">
          <cell r="E92">
            <v>2777978.2199999997</v>
          </cell>
          <cell r="I92">
            <v>1246600</v>
          </cell>
          <cell r="J92">
            <v>1276828</v>
          </cell>
          <cell r="N92">
            <v>1051596.8600000001</v>
          </cell>
          <cell r="R92">
            <v>1195000</v>
          </cell>
          <cell r="T92">
            <v>1244500</v>
          </cell>
          <cell r="U92">
            <v>1286500</v>
          </cell>
        </row>
        <row r="94">
          <cell r="E94">
            <v>17610.810000000001</v>
          </cell>
          <cell r="I94">
            <v>25000</v>
          </cell>
          <cell r="J94">
            <v>25000</v>
          </cell>
          <cell r="N94">
            <v>37292.28</v>
          </cell>
          <cell r="R94">
            <v>60000</v>
          </cell>
          <cell r="T94">
            <v>70000</v>
          </cell>
          <cell r="U94">
            <v>75000</v>
          </cell>
        </row>
        <row r="96">
          <cell r="E96">
            <v>743881.74</v>
          </cell>
          <cell r="I96">
            <v>800000</v>
          </cell>
          <cell r="J96">
            <v>1000000</v>
          </cell>
          <cell r="N96">
            <v>788495.55</v>
          </cell>
          <cell r="R96">
            <v>1100000</v>
          </cell>
          <cell r="T96">
            <v>1150000</v>
          </cell>
          <cell r="U96">
            <v>1200000</v>
          </cell>
        </row>
        <row r="98">
          <cell r="E98">
            <v>400408.66</v>
          </cell>
          <cell r="I98">
            <v>580000</v>
          </cell>
          <cell r="J98">
            <v>580000</v>
          </cell>
          <cell r="N98">
            <v>543673.09</v>
          </cell>
          <cell r="R98">
            <v>700000</v>
          </cell>
          <cell r="T98">
            <v>750000</v>
          </cell>
          <cell r="U98">
            <v>750000</v>
          </cell>
        </row>
        <row r="104">
          <cell r="E104">
            <v>483596.57</v>
          </cell>
          <cell r="I104">
            <v>175000</v>
          </cell>
          <cell r="J104">
            <v>168000</v>
          </cell>
          <cell r="N104">
            <v>137321.22</v>
          </cell>
          <cell r="R104">
            <v>166000</v>
          </cell>
          <cell r="T104">
            <v>168000</v>
          </cell>
          <cell r="U104">
            <v>198000</v>
          </cell>
        </row>
        <row r="106">
          <cell r="E106">
            <v>10000</v>
          </cell>
          <cell r="I106">
            <v>10000</v>
          </cell>
          <cell r="J106">
            <v>10000</v>
          </cell>
          <cell r="N106">
            <v>0</v>
          </cell>
          <cell r="R106">
            <v>10000</v>
          </cell>
          <cell r="T106">
            <v>10000</v>
          </cell>
          <cell r="U106">
            <v>10000</v>
          </cell>
        </row>
        <row r="110">
          <cell r="E110">
            <v>11073</v>
          </cell>
          <cell r="I110">
            <v>10000</v>
          </cell>
          <cell r="J110">
            <v>10000</v>
          </cell>
          <cell r="N110">
            <v>0</v>
          </cell>
          <cell r="R110">
            <v>10000</v>
          </cell>
          <cell r="T110">
            <v>10000</v>
          </cell>
          <cell r="U110">
            <v>10000</v>
          </cell>
        </row>
        <row r="119">
          <cell r="E119">
            <v>101500.17</v>
          </cell>
          <cell r="I119">
            <v>135000</v>
          </cell>
          <cell r="J119">
            <v>135000</v>
          </cell>
          <cell r="N119">
            <v>57493.93</v>
          </cell>
          <cell r="R119">
            <v>173000</v>
          </cell>
          <cell r="T119">
            <v>180000</v>
          </cell>
          <cell r="U119">
            <v>180000</v>
          </cell>
        </row>
        <row r="122">
          <cell r="E122">
            <v>896451</v>
          </cell>
          <cell r="I122">
            <v>900000</v>
          </cell>
          <cell r="J122">
            <v>900000</v>
          </cell>
          <cell r="N122">
            <v>735550</v>
          </cell>
          <cell r="R122">
            <v>900000</v>
          </cell>
          <cell r="T122">
            <v>900000</v>
          </cell>
          <cell r="U122">
            <v>900000</v>
          </cell>
        </row>
        <row r="130">
          <cell r="E130">
            <v>25968</v>
          </cell>
          <cell r="I130">
            <v>25000</v>
          </cell>
          <cell r="J130">
            <v>24498</v>
          </cell>
          <cell r="N130">
            <v>24498</v>
          </cell>
          <cell r="R130">
            <v>50000</v>
          </cell>
          <cell r="T130">
            <v>25000</v>
          </cell>
          <cell r="U130">
            <v>25000</v>
          </cell>
        </row>
        <row r="155">
          <cell r="E155">
            <v>1885757.0999999996</v>
          </cell>
          <cell r="I155">
            <v>1645000</v>
          </cell>
          <cell r="J155">
            <v>1886368</v>
          </cell>
          <cell r="N155">
            <v>1528796.2799999998</v>
          </cell>
          <cell r="R155">
            <v>1850000</v>
          </cell>
          <cell r="T155">
            <v>1850000</v>
          </cell>
          <cell r="U155">
            <v>1850000</v>
          </cell>
        </row>
        <row r="158">
          <cell r="E158">
            <v>0</v>
          </cell>
          <cell r="I158">
            <v>0</v>
          </cell>
          <cell r="J158">
            <v>0</v>
          </cell>
          <cell r="N158">
            <v>0</v>
          </cell>
          <cell r="R158">
            <v>0</v>
          </cell>
          <cell r="T158">
            <v>0</v>
          </cell>
          <cell r="U158">
            <v>0</v>
          </cell>
        </row>
        <row r="160">
          <cell r="E160">
            <v>17019.5</v>
          </cell>
          <cell r="I160">
            <v>6000</v>
          </cell>
          <cell r="J160">
            <v>6000</v>
          </cell>
          <cell r="N160">
            <v>4491.3999999999996</v>
          </cell>
          <cell r="R160">
            <v>6000</v>
          </cell>
          <cell r="T160">
            <v>6000</v>
          </cell>
          <cell r="U160">
            <v>6000</v>
          </cell>
        </row>
        <row r="163">
          <cell r="E163">
            <v>0</v>
          </cell>
          <cell r="I163">
            <v>0</v>
          </cell>
          <cell r="J163">
            <v>0</v>
          </cell>
          <cell r="N163">
            <v>0</v>
          </cell>
          <cell r="R163">
            <v>0</v>
          </cell>
          <cell r="T163">
            <v>0</v>
          </cell>
          <cell r="U163">
            <v>0</v>
          </cell>
        </row>
        <row r="165">
          <cell r="I165">
            <v>0</v>
          </cell>
          <cell r="J165">
            <v>9400</v>
          </cell>
          <cell r="N165">
            <v>9400</v>
          </cell>
          <cell r="R165">
            <v>0</v>
          </cell>
        </row>
        <row r="167">
          <cell r="E167">
            <v>0</v>
          </cell>
          <cell r="I167">
            <v>0</v>
          </cell>
          <cell r="J167">
            <v>0</v>
          </cell>
          <cell r="N167">
            <v>0</v>
          </cell>
          <cell r="R167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D0C9D-D7AB-450B-8A9F-71370F8C1DA3}">
  <sheetPr>
    <pageSetUpPr fitToPage="1"/>
  </sheetPr>
  <dimension ref="A2:J86"/>
  <sheetViews>
    <sheetView showGridLines="0" tabSelected="1" zoomScale="70" zoomScaleNormal="70" workbookViewId="0">
      <pane ySplit="5" topLeftCell="A6" activePane="bottomLeft" state="frozen"/>
      <selection pane="bottomLeft" activeCell="C6" sqref="C6"/>
    </sheetView>
  </sheetViews>
  <sheetFormatPr defaultColWidth="9.140625" defaultRowHeight="11.25" outlineLevelRow="1" x14ac:dyDescent="0.2"/>
  <cols>
    <col min="1" max="1" width="8.140625" style="1" customWidth="1"/>
    <col min="2" max="2" width="8.5703125" style="1" hidden="1" customWidth="1"/>
    <col min="3" max="3" width="83.7109375" style="1" customWidth="1"/>
    <col min="4" max="4" width="0.140625" style="1" hidden="1" customWidth="1"/>
    <col min="5" max="8" width="20.7109375" style="1" customWidth="1"/>
    <col min="9" max="10" width="15.7109375" style="1" customWidth="1"/>
    <col min="11" max="16384" width="9.140625" style="1"/>
  </cols>
  <sheetData>
    <row r="2" spans="1:10" ht="12.75" x14ac:dyDescent="0.2">
      <c r="C2" s="2" t="s">
        <v>0</v>
      </c>
    </row>
    <row r="4" spans="1:10" ht="12" thickBot="1" x14ac:dyDescent="0.25"/>
    <row r="5" spans="1:10" ht="21.75" customHeight="1" thickBot="1" x14ac:dyDescent="0.25">
      <c r="A5" s="3" t="s">
        <v>1</v>
      </c>
      <c r="B5" s="4" t="s">
        <v>2</v>
      </c>
      <c r="C5" s="5" t="s">
        <v>3</v>
      </c>
      <c r="D5" s="6" t="s">
        <v>4</v>
      </c>
      <c r="E5" s="7" t="s">
        <v>5</v>
      </c>
      <c r="F5" s="7" t="s">
        <v>6</v>
      </c>
      <c r="G5" s="7" t="s">
        <v>7</v>
      </c>
      <c r="H5" s="8" t="s">
        <v>8</v>
      </c>
      <c r="I5" s="9" t="s">
        <v>9</v>
      </c>
      <c r="J5" s="5" t="s">
        <v>10</v>
      </c>
    </row>
    <row r="6" spans="1:10" ht="12" customHeight="1" outlineLevel="1" thickBot="1" x14ac:dyDescent="0.25">
      <c r="A6" s="10"/>
      <c r="B6" s="11">
        <v>1111</v>
      </c>
      <c r="C6" s="12" t="s">
        <v>11</v>
      </c>
      <c r="D6" s="13">
        <f>[1]Příjmy!E3</f>
        <v>1636575.75</v>
      </c>
      <c r="E6" s="14">
        <f>[1]Příjmy!I3</f>
        <v>2226000</v>
      </c>
      <c r="F6" s="14">
        <f>[1]Příjmy!J3</f>
        <v>2226000</v>
      </c>
      <c r="G6" s="14">
        <f>[1]Příjmy!N3</f>
        <v>1656866.35</v>
      </c>
      <c r="H6" s="15">
        <f>[1]Příjmy!R3</f>
        <v>1900000</v>
      </c>
      <c r="I6" s="14">
        <f>[1]Příjmy!X3</f>
        <v>2000000</v>
      </c>
      <c r="J6" s="16">
        <f>[1]Příjmy!Y3</f>
        <v>2100000</v>
      </c>
    </row>
    <row r="7" spans="1:10" ht="12" customHeight="1" outlineLevel="1" thickBot="1" x14ac:dyDescent="0.25">
      <c r="A7" s="17"/>
      <c r="B7" s="18">
        <v>1112</v>
      </c>
      <c r="C7" s="19" t="s">
        <v>12</v>
      </c>
      <c r="D7" s="20">
        <f>[1]Příjmy!E4</f>
        <v>104911.53</v>
      </c>
      <c r="E7" s="21">
        <f>[1]Příjmy!I4</f>
        <v>125000</v>
      </c>
      <c r="F7" s="21">
        <f>[1]Příjmy!J4</f>
        <v>125000</v>
      </c>
      <c r="G7" s="21">
        <f>[1]Příjmy!N4</f>
        <v>120501.17</v>
      </c>
      <c r="H7" s="22">
        <f>[1]Příjmy!R4</f>
        <v>130000</v>
      </c>
      <c r="I7" s="21">
        <f>[1]Příjmy!X4</f>
        <v>125000</v>
      </c>
      <c r="J7" s="23">
        <f>[1]Příjmy!Y4</f>
        <v>125000</v>
      </c>
    </row>
    <row r="8" spans="1:10" ht="12" customHeight="1" outlineLevel="1" thickBot="1" x14ac:dyDescent="0.25">
      <c r="A8" s="17"/>
      <c r="B8" s="18">
        <v>1113</v>
      </c>
      <c r="C8" s="19" t="s">
        <v>13</v>
      </c>
      <c r="D8" s="20">
        <f>[1]Příjmy!E5</f>
        <v>271950.81</v>
      </c>
      <c r="E8" s="21">
        <f>[1]Příjmy!I5</f>
        <v>330000</v>
      </c>
      <c r="F8" s="21">
        <f>[1]Příjmy!J5</f>
        <v>430000</v>
      </c>
      <c r="G8" s="21">
        <f>[1]Příjmy!N5</f>
        <v>414783.02</v>
      </c>
      <c r="H8" s="22">
        <f>[1]Příjmy!R5</f>
        <v>450000</v>
      </c>
      <c r="I8" s="21">
        <f>[1]Příjmy!X5</f>
        <v>400000</v>
      </c>
      <c r="J8" s="23">
        <f>[1]Příjmy!Y5</f>
        <v>400000</v>
      </c>
    </row>
    <row r="9" spans="1:10" ht="12" customHeight="1" outlineLevel="1" thickBot="1" x14ac:dyDescent="0.25">
      <c r="A9" s="17"/>
      <c r="B9" s="18">
        <v>1121</v>
      </c>
      <c r="C9" s="19" t="s">
        <v>14</v>
      </c>
      <c r="D9" s="20">
        <f>[1]Příjmy!E6</f>
        <v>2295133.67</v>
      </c>
      <c r="E9" s="21">
        <f>[1]Příjmy!I6</f>
        <v>2400000</v>
      </c>
      <c r="F9" s="21">
        <f>[1]Příjmy!J6</f>
        <v>2802200</v>
      </c>
      <c r="G9" s="21">
        <f>[1]Příjmy!N6</f>
        <v>2941920.43</v>
      </c>
      <c r="H9" s="22">
        <f>[1]Příjmy!R6</f>
        <v>3000000</v>
      </c>
      <c r="I9" s="21">
        <f>[1]Příjmy!X6</f>
        <v>2800000</v>
      </c>
      <c r="J9" s="23">
        <f>[1]Příjmy!Y6</f>
        <v>3000000</v>
      </c>
    </row>
    <row r="10" spans="1:10" ht="12" customHeight="1" outlineLevel="1" thickBot="1" x14ac:dyDescent="0.25">
      <c r="A10" s="17"/>
      <c r="B10" s="18">
        <v>1211</v>
      </c>
      <c r="C10" s="19" t="s">
        <v>15</v>
      </c>
      <c r="D10" s="20">
        <f>[1]Příjmy!E7</f>
        <v>5127558.8099999996</v>
      </c>
      <c r="E10" s="21">
        <f>[1]Příjmy!I7</f>
        <v>5500000</v>
      </c>
      <c r="F10" s="21">
        <f>[1]Příjmy!J7</f>
        <v>5552215</v>
      </c>
      <c r="G10" s="21">
        <f>[1]Příjmy!N7</f>
        <v>5193928.3099999996</v>
      </c>
      <c r="H10" s="22">
        <f>[1]Příjmy!R7</f>
        <v>6150000</v>
      </c>
      <c r="I10" s="21">
        <f>[1]Příjmy!X7</f>
        <v>6150000</v>
      </c>
      <c r="J10" s="23">
        <f>[1]Příjmy!Y7</f>
        <v>6000000</v>
      </c>
    </row>
    <row r="11" spans="1:10" ht="12" customHeight="1" outlineLevel="1" thickBot="1" x14ac:dyDescent="0.25">
      <c r="A11" s="17"/>
      <c r="B11" s="18">
        <v>1334</v>
      </c>
      <c r="C11" s="19" t="s">
        <v>16</v>
      </c>
      <c r="D11" s="20">
        <f>[1]Příjmy!E8</f>
        <v>1366.2</v>
      </c>
      <c r="E11" s="21">
        <f>[1]Příjmy!I8</f>
        <v>30000</v>
      </c>
      <c r="F11" s="21">
        <f>[1]Příjmy!J8</f>
        <v>30000</v>
      </c>
      <c r="G11" s="21">
        <f>[1]Příjmy!N8</f>
        <v>27900.6</v>
      </c>
      <c r="H11" s="22">
        <f>[1]Příjmy!R8</f>
        <v>30000</v>
      </c>
      <c r="I11" s="21">
        <f>[1]Příjmy!X8</f>
        <v>30000</v>
      </c>
      <c r="J11" s="23">
        <f>[1]Příjmy!Y8</f>
        <v>30000</v>
      </c>
    </row>
    <row r="12" spans="1:10" ht="12" hidden="1" customHeight="1" outlineLevel="1" x14ac:dyDescent="0.2">
      <c r="A12" s="17"/>
      <c r="B12" s="18">
        <v>1340</v>
      </c>
      <c r="C12" s="19" t="s">
        <v>17</v>
      </c>
      <c r="D12" s="20">
        <f>[1]Příjmy!E9</f>
        <v>397400</v>
      </c>
      <c r="E12" s="21">
        <f>[1]Příjmy!I9</f>
        <v>0</v>
      </c>
      <c r="F12" s="21">
        <f>[1]Příjmy!J9</f>
        <v>0</v>
      </c>
      <c r="G12" s="21">
        <f>[1]Příjmy!N9</f>
        <v>0</v>
      </c>
      <c r="H12" s="22">
        <f>[1]Příjmy!R9</f>
        <v>0</v>
      </c>
      <c r="I12" s="21">
        <f>[1]Příjmy!X9</f>
        <v>0</v>
      </c>
      <c r="J12" s="23">
        <f>[1]Příjmy!Y9</f>
        <v>0</v>
      </c>
    </row>
    <row r="13" spans="1:10" ht="12" customHeight="1" outlineLevel="1" thickBot="1" x14ac:dyDescent="0.25">
      <c r="A13" s="17"/>
      <c r="B13" s="18">
        <v>1341</v>
      </c>
      <c r="C13" s="19" t="s">
        <v>18</v>
      </c>
      <c r="D13" s="20">
        <f>[1]Příjmy!E10</f>
        <v>14000</v>
      </c>
      <c r="E13" s="21">
        <f>[1]Příjmy!I10</f>
        <v>24000</v>
      </c>
      <c r="F13" s="21">
        <f>[1]Příjmy!J10</f>
        <v>39000</v>
      </c>
      <c r="G13" s="21">
        <f>[1]Příjmy!N10</f>
        <v>35600</v>
      </c>
      <c r="H13" s="22">
        <f>[1]Příjmy!R10</f>
        <v>35000</v>
      </c>
      <c r="I13" s="21">
        <f>[1]Příjmy!X10</f>
        <v>35000</v>
      </c>
      <c r="J13" s="23">
        <f>[1]Příjmy!Y10</f>
        <v>35000</v>
      </c>
    </row>
    <row r="14" spans="1:10" ht="12" customHeight="1" outlineLevel="1" thickBot="1" x14ac:dyDescent="0.25">
      <c r="A14" s="17"/>
      <c r="B14" s="18">
        <v>1343</v>
      </c>
      <c r="C14" s="19" t="s">
        <v>19</v>
      </c>
      <c r="D14" s="20">
        <f>[1]Příjmy!E11</f>
        <v>3000</v>
      </c>
      <c r="E14" s="21">
        <f>[1]Příjmy!I11</f>
        <v>3000</v>
      </c>
      <c r="F14" s="21">
        <f>[1]Příjmy!J11</f>
        <v>3000</v>
      </c>
      <c r="G14" s="21">
        <f>[1]Příjmy!N11</f>
        <v>3000</v>
      </c>
      <c r="H14" s="22">
        <f>[1]Příjmy!R11</f>
        <v>3000</v>
      </c>
      <c r="I14" s="21">
        <f>[1]Příjmy!X11</f>
        <v>3000</v>
      </c>
      <c r="J14" s="23">
        <f>[1]Příjmy!Y11</f>
        <v>3000</v>
      </c>
    </row>
    <row r="15" spans="1:10" ht="12" customHeight="1" outlineLevel="1" thickBot="1" x14ac:dyDescent="0.25">
      <c r="A15" s="17"/>
      <c r="B15" s="18">
        <v>1345</v>
      </c>
      <c r="C15" s="19" t="s">
        <v>20</v>
      </c>
      <c r="D15" s="20">
        <f>[1]Příjmy!E12</f>
        <v>0</v>
      </c>
      <c r="E15" s="21">
        <f>[1]Příjmy!I12</f>
        <v>700000</v>
      </c>
      <c r="F15" s="21">
        <f>[1]Příjmy!J12</f>
        <v>700000</v>
      </c>
      <c r="G15" s="21">
        <f>[1]Příjmy!N12</f>
        <v>634819</v>
      </c>
      <c r="H15" s="22">
        <f>[1]Příjmy!R12</f>
        <v>700000</v>
      </c>
      <c r="I15" s="21">
        <f>[1]Příjmy!X12</f>
        <v>700000</v>
      </c>
      <c r="J15" s="23">
        <f>[1]Příjmy!Y12</f>
        <v>700000</v>
      </c>
    </row>
    <row r="16" spans="1:10" ht="12" customHeight="1" outlineLevel="1" thickBot="1" x14ac:dyDescent="0.25">
      <c r="A16" s="17"/>
      <c r="B16" s="18">
        <v>1361</v>
      </c>
      <c r="C16" s="19" t="s">
        <v>21</v>
      </c>
      <c r="D16" s="20">
        <f>[1]Příjmy!E13</f>
        <v>3850</v>
      </c>
      <c r="E16" s="21">
        <f>[1]Příjmy!I13</f>
        <v>6000</v>
      </c>
      <c r="F16" s="21">
        <f>[1]Příjmy!J13</f>
        <v>6000</v>
      </c>
      <c r="G16" s="21">
        <f>[1]Příjmy!N13</f>
        <v>6510</v>
      </c>
      <c r="H16" s="22">
        <f>[1]Příjmy!R13</f>
        <v>6000</v>
      </c>
      <c r="I16" s="21">
        <f>[1]Příjmy!X13</f>
        <v>6000</v>
      </c>
      <c r="J16" s="23">
        <f>[1]Příjmy!Y13</f>
        <v>6000</v>
      </c>
    </row>
    <row r="17" spans="1:10" ht="12" customHeight="1" outlineLevel="1" thickBot="1" x14ac:dyDescent="0.25">
      <c r="A17" s="17"/>
      <c r="B17" s="18">
        <v>1381</v>
      </c>
      <c r="C17" s="19" t="s">
        <v>22</v>
      </c>
      <c r="D17" s="20">
        <f>[1]Příjmy!E14</f>
        <v>75676.92</v>
      </c>
      <c r="E17" s="21">
        <f>[1]Příjmy!I14</f>
        <v>80000</v>
      </c>
      <c r="F17" s="21">
        <f>[1]Příjmy!J14</f>
        <v>80000</v>
      </c>
      <c r="G17" s="21">
        <f>[1]Příjmy!N14</f>
        <v>70725.919999999998</v>
      </c>
      <c r="H17" s="22">
        <f>[1]Příjmy!R14</f>
        <v>80000</v>
      </c>
      <c r="I17" s="21">
        <f>[1]Příjmy!X14</f>
        <v>80000</v>
      </c>
      <c r="J17" s="23">
        <f>[1]Příjmy!Y14</f>
        <v>80000</v>
      </c>
    </row>
    <row r="18" spans="1:10" ht="12" customHeight="1" outlineLevel="1" thickBot="1" x14ac:dyDescent="0.25">
      <c r="A18" s="17"/>
      <c r="B18" s="18">
        <v>1511</v>
      </c>
      <c r="C18" s="19" t="s">
        <v>23</v>
      </c>
      <c r="D18" s="20">
        <f>[1]Příjmy!E16</f>
        <v>407294.16</v>
      </c>
      <c r="E18" s="21">
        <f>[1]Příjmy!I16</f>
        <v>350000</v>
      </c>
      <c r="F18" s="21">
        <f>[1]Příjmy!J16</f>
        <v>350000</v>
      </c>
      <c r="G18" s="21">
        <f>[1]Příjmy!N16</f>
        <v>301010.57</v>
      </c>
      <c r="H18" s="22">
        <f>[1]Příjmy!R16</f>
        <v>350000</v>
      </c>
      <c r="I18" s="21">
        <f>[1]Příjmy!X16</f>
        <v>350000</v>
      </c>
      <c r="J18" s="23">
        <f>[1]Příjmy!Y16</f>
        <v>350000</v>
      </c>
    </row>
    <row r="19" spans="1:10" ht="12" customHeight="1" outlineLevel="1" thickBot="1" x14ac:dyDescent="0.25">
      <c r="A19" s="17"/>
      <c r="B19" s="18">
        <v>2420</v>
      </c>
      <c r="C19" s="19" t="s">
        <v>24</v>
      </c>
      <c r="D19" s="20">
        <f>[1]Příjmy!E17</f>
        <v>0</v>
      </c>
      <c r="E19" s="21">
        <f>[1]Příjmy!I17</f>
        <v>200000</v>
      </c>
      <c r="F19" s="21">
        <f>[1]Příjmy!J17</f>
        <v>200000</v>
      </c>
      <c r="G19" s="21">
        <f>[1]Příjmy!N17</f>
        <v>0</v>
      </c>
      <c r="H19" s="22">
        <f>[1]Příjmy!R17</f>
        <v>200000</v>
      </c>
      <c r="I19" s="21">
        <f>[1]Příjmy!X17</f>
        <v>200000</v>
      </c>
      <c r="J19" s="23">
        <f>[1]Příjmy!Y17</f>
        <v>200000</v>
      </c>
    </row>
    <row r="20" spans="1:10" ht="12" customHeight="1" outlineLevel="1" thickBot="1" x14ac:dyDescent="0.25">
      <c r="A20" s="17"/>
      <c r="B20" s="18">
        <v>4111</v>
      </c>
      <c r="C20" s="19" t="s">
        <v>25</v>
      </c>
      <c r="D20" s="20">
        <f>[1]Příjmy!E18</f>
        <v>154082.13</v>
      </c>
      <c r="E20" s="21">
        <f>[1]Příjmy!I18</f>
        <v>100000</v>
      </c>
      <c r="F20" s="21">
        <f>[1]Příjmy!J18</f>
        <v>138600</v>
      </c>
      <c r="G20" s="21">
        <f>[1]Příjmy!N18</f>
        <v>24498</v>
      </c>
      <c r="H20" s="22">
        <f>[1]Příjmy!R18</f>
        <v>50000</v>
      </c>
      <c r="I20" s="21">
        <f>[1]Příjmy!X18</f>
        <v>50000</v>
      </c>
      <c r="J20" s="23">
        <f>[1]Příjmy!Y18</f>
        <v>50000</v>
      </c>
    </row>
    <row r="21" spans="1:10" ht="12" customHeight="1" outlineLevel="1" thickBot="1" x14ac:dyDescent="0.25">
      <c r="A21" s="17"/>
      <c r="B21" s="18">
        <v>4112</v>
      </c>
      <c r="C21" s="19" t="s">
        <v>26</v>
      </c>
      <c r="D21" s="20">
        <f>[1]Příjmy!E19</f>
        <v>193700</v>
      </c>
      <c r="E21" s="21">
        <f>[1]Příjmy!I19</f>
        <v>160000</v>
      </c>
      <c r="F21" s="21">
        <f>[1]Příjmy!J19</f>
        <v>173800</v>
      </c>
      <c r="G21" s="21">
        <f>[1]Příjmy!N19</f>
        <v>144830</v>
      </c>
      <c r="H21" s="22">
        <f>[1]Příjmy!R19</f>
        <v>173600</v>
      </c>
      <c r="I21" s="21">
        <f>[1]Příjmy!X19</f>
        <v>160000</v>
      </c>
      <c r="J21" s="23">
        <f>[1]Příjmy!Y19</f>
        <v>160000</v>
      </c>
    </row>
    <row r="22" spans="1:10" ht="12" customHeight="1" outlineLevel="1" thickBot="1" x14ac:dyDescent="0.25">
      <c r="A22" s="17"/>
      <c r="B22" s="18">
        <v>4116</v>
      </c>
      <c r="C22" s="19" t="s">
        <v>27</v>
      </c>
      <c r="D22" s="20">
        <f>[1]Příjmy!E20</f>
        <v>614941.4</v>
      </c>
      <c r="E22" s="21">
        <f>[1]Příjmy!I20</f>
        <v>0</v>
      </c>
      <c r="F22" s="21">
        <f>[1]Příjmy!J20</f>
        <v>832022</v>
      </c>
      <c r="G22" s="21">
        <f>[1]Příjmy!N20</f>
        <v>416011</v>
      </c>
      <c r="H22" s="22">
        <f>[1]Příjmy!R20</f>
        <v>0</v>
      </c>
      <c r="I22" s="21">
        <f>[1]Příjmy!X20</f>
        <v>0</v>
      </c>
      <c r="J22" s="23">
        <f>[1]Příjmy!Y20</f>
        <v>0</v>
      </c>
    </row>
    <row r="23" spans="1:10" ht="12" hidden="1" customHeight="1" outlineLevel="1" x14ac:dyDescent="0.2">
      <c r="A23" s="17"/>
      <c r="B23" s="18">
        <v>4122</v>
      </c>
      <c r="C23" s="19" t="s">
        <v>28</v>
      </c>
      <c r="D23" s="20">
        <f>[1]Příjmy!E21</f>
        <v>50000</v>
      </c>
      <c r="E23" s="21">
        <f>[1]Příjmy!I21</f>
        <v>0</v>
      </c>
      <c r="F23" s="21">
        <f>[1]Příjmy!J21</f>
        <v>0</v>
      </c>
      <c r="G23" s="21">
        <f>[1]Příjmy!N21</f>
        <v>0</v>
      </c>
      <c r="H23" s="22">
        <f>[1]Příjmy!R21</f>
        <v>0</v>
      </c>
      <c r="I23" s="21">
        <f>[1]Příjmy!X21</f>
        <v>0</v>
      </c>
      <c r="J23" s="23">
        <f>[1]Příjmy!Y21</f>
        <v>0</v>
      </c>
    </row>
    <row r="24" spans="1:10" ht="12" hidden="1" customHeight="1" outlineLevel="1" x14ac:dyDescent="0.2">
      <c r="A24" s="17"/>
      <c r="B24" s="18">
        <v>4216</v>
      </c>
      <c r="C24" s="19" t="s">
        <v>29</v>
      </c>
      <c r="D24" s="20">
        <f>[1]Příjmy!E23</f>
        <v>3221649.57</v>
      </c>
      <c r="E24" s="21">
        <f>[1]Příjmy!I23</f>
        <v>0</v>
      </c>
      <c r="F24" s="21">
        <f>[1]Příjmy!J23</f>
        <v>0</v>
      </c>
      <c r="G24" s="21">
        <f>[1]Příjmy!N23</f>
        <v>0</v>
      </c>
      <c r="H24" s="22">
        <f>[1]Příjmy!R23</f>
        <v>0</v>
      </c>
      <c r="I24" s="21">
        <f>[1]Příjmy!X23</f>
        <v>0</v>
      </c>
      <c r="J24" s="23">
        <f>[1]Příjmy!Y23</f>
        <v>0</v>
      </c>
    </row>
    <row r="25" spans="1:10" ht="12" hidden="1" customHeight="1" outlineLevel="1" x14ac:dyDescent="0.2">
      <c r="A25" s="17"/>
      <c r="B25" s="18"/>
      <c r="C25" s="19" t="s">
        <v>30</v>
      </c>
      <c r="D25" s="20">
        <f>[1]Příjmy!E22</f>
        <v>0</v>
      </c>
      <c r="E25" s="21">
        <f>[1]Příjmy!I22</f>
        <v>0</v>
      </c>
      <c r="F25" s="21">
        <f>[1]Příjmy!J22</f>
        <v>0</v>
      </c>
      <c r="G25" s="21">
        <f>[1]Příjmy!N22</f>
        <v>0</v>
      </c>
      <c r="H25" s="22">
        <f>[1]Příjmy!R22</f>
        <v>0</v>
      </c>
      <c r="I25" s="21">
        <f>[1]Příjmy!X22</f>
        <v>0</v>
      </c>
      <c r="J25" s="23">
        <f>[1]Příjmy!Y22</f>
        <v>0</v>
      </c>
    </row>
    <row r="26" spans="1:10" ht="12" hidden="1" customHeight="1" outlineLevel="1" x14ac:dyDescent="0.2">
      <c r="A26" s="17"/>
      <c r="B26" s="18">
        <v>4222</v>
      </c>
      <c r="C26" s="19" t="s">
        <v>31</v>
      </c>
      <c r="D26" s="20">
        <f>[1]Příjmy!E24</f>
        <v>534266</v>
      </c>
      <c r="E26" s="21">
        <f>[1]Příjmy!I24</f>
        <v>0</v>
      </c>
      <c r="F26" s="21">
        <f>[1]Příjmy!J24</f>
        <v>0</v>
      </c>
      <c r="G26" s="21">
        <f>[1]Příjmy!N24</f>
        <v>0</v>
      </c>
      <c r="H26" s="22">
        <f>[1]Příjmy!R24</f>
        <v>0</v>
      </c>
      <c r="I26" s="21">
        <f>[1]Příjmy!X24</f>
        <v>0</v>
      </c>
      <c r="J26" s="23">
        <f>[1]Příjmy!Y24</f>
        <v>0</v>
      </c>
    </row>
    <row r="27" spans="1:10" ht="12" customHeight="1" thickBot="1" x14ac:dyDescent="0.25">
      <c r="A27" s="24"/>
      <c r="B27" s="18" t="s">
        <v>32</v>
      </c>
      <c r="C27" s="19" t="s">
        <v>33</v>
      </c>
      <c r="D27" s="20">
        <f>SUM(D6:D26)</f>
        <v>15107356.950000001</v>
      </c>
      <c r="E27" s="21">
        <f>SUM(E6:E26)</f>
        <v>12234000</v>
      </c>
      <c r="F27" s="21">
        <f t="shared" ref="F27:G27" si="0">SUM(F6:F26)</f>
        <v>13687837</v>
      </c>
      <c r="G27" s="21">
        <f t="shared" si="0"/>
        <v>11992904.370000001</v>
      </c>
      <c r="H27" s="22">
        <f>SUM(H6:H26)</f>
        <v>13257600</v>
      </c>
      <c r="I27" s="21">
        <f t="shared" ref="I27:J27" si="1">SUM(I6:I26)</f>
        <v>13089000</v>
      </c>
      <c r="J27" s="23">
        <f t="shared" si="1"/>
        <v>13239000</v>
      </c>
    </row>
    <row r="28" spans="1:10" ht="12" customHeight="1" thickBot="1" x14ac:dyDescent="0.25">
      <c r="A28" s="17" t="s">
        <v>34</v>
      </c>
      <c r="B28" s="18" t="s">
        <v>32</v>
      </c>
      <c r="C28" s="19" t="s">
        <v>35</v>
      </c>
      <c r="D28" s="20">
        <f>[1]Příjmy!E28</f>
        <v>470624</v>
      </c>
      <c r="E28" s="21">
        <f>[1]Příjmy!I28</f>
        <v>13000</v>
      </c>
      <c r="F28" s="21">
        <f>[1]Příjmy!J28</f>
        <v>20100</v>
      </c>
      <c r="G28" s="21">
        <f>[1]Příjmy!N28</f>
        <v>19624</v>
      </c>
      <c r="H28" s="22">
        <f>[1]Příjmy!R28</f>
        <v>3000</v>
      </c>
      <c r="I28" s="21">
        <f>[1]Příjmy!X28</f>
        <v>3000</v>
      </c>
      <c r="J28" s="23">
        <f>[1]Příjmy!Y28</f>
        <v>3000</v>
      </c>
    </row>
    <row r="29" spans="1:10" ht="12" customHeight="1" thickBot="1" x14ac:dyDescent="0.25">
      <c r="A29" s="17" t="s">
        <v>36</v>
      </c>
      <c r="B29" s="18" t="s">
        <v>32</v>
      </c>
      <c r="C29" s="19" t="s">
        <v>37</v>
      </c>
      <c r="D29" s="20">
        <f>[1]Příjmy!E31</f>
        <v>16100</v>
      </c>
      <c r="E29" s="21">
        <f>[1]Příjmy!I31</f>
        <v>0</v>
      </c>
      <c r="F29" s="21">
        <f>[1]Příjmy!J31</f>
        <v>78000</v>
      </c>
      <c r="G29" s="21">
        <f>[1]Příjmy!N31</f>
        <v>80815</v>
      </c>
      <c r="H29" s="22">
        <f>[1]Příjmy!R31</f>
        <v>100000</v>
      </c>
      <c r="I29" s="21">
        <v>0</v>
      </c>
      <c r="J29" s="23">
        <v>0</v>
      </c>
    </row>
    <row r="30" spans="1:10" ht="12" hidden="1" customHeight="1" x14ac:dyDescent="0.2">
      <c r="A30" s="17" t="s">
        <v>38</v>
      </c>
      <c r="B30" s="18" t="s">
        <v>32</v>
      </c>
      <c r="C30" s="19" t="s">
        <v>39</v>
      </c>
      <c r="D30" s="20">
        <f>[1]Příjmy!E33</f>
        <v>9000</v>
      </c>
      <c r="E30" s="21">
        <f>[1]Příjmy!I33</f>
        <v>0</v>
      </c>
      <c r="F30" s="21">
        <f>[1]Příjmy!J33</f>
        <v>0</v>
      </c>
      <c r="G30" s="21">
        <f>[1]Příjmy!N33</f>
        <v>0</v>
      </c>
      <c r="H30" s="22">
        <f>[1]Příjmy!R33</f>
        <v>0</v>
      </c>
      <c r="I30" s="21">
        <v>0</v>
      </c>
      <c r="J30" s="23">
        <v>0</v>
      </c>
    </row>
    <row r="31" spans="1:10" ht="12" customHeight="1" thickBot="1" x14ac:dyDescent="0.25">
      <c r="A31" s="17" t="s">
        <v>40</v>
      </c>
      <c r="B31" s="18" t="s">
        <v>32</v>
      </c>
      <c r="C31" s="19" t="s">
        <v>41</v>
      </c>
      <c r="D31" s="20">
        <f>[1]Příjmy!E35</f>
        <v>290514.28000000003</v>
      </c>
      <c r="E31" s="21">
        <f>[1]Příjmy!I35</f>
        <v>300000</v>
      </c>
      <c r="F31" s="21">
        <f>[1]Příjmy!J35</f>
        <v>300000</v>
      </c>
      <c r="G31" s="21">
        <f>[1]Příjmy!N35</f>
        <v>196731.76</v>
      </c>
      <c r="H31" s="22">
        <f>[1]Příjmy!R35</f>
        <v>200000</v>
      </c>
      <c r="I31" s="21">
        <f>[1]Příjmy!X35</f>
        <v>200000</v>
      </c>
      <c r="J31" s="23">
        <f>[1]Příjmy!Y35</f>
        <v>200000</v>
      </c>
    </row>
    <row r="32" spans="1:10" ht="12" customHeight="1" thickBot="1" x14ac:dyDescent="0.25">
      <c r="A32" s="17" t="s">
        <v>42</v>
      </c>
      <c r="B32" s="18" t="s">
        <v>32</v>
      </c>
      <c r="C32" s="19" t="s">
        <v>43</v>
      </c>
      <c r="D32" s="20">
        <f>[1]Příjmy!E38</f>
        <v>0</v>
      </c>
      <c r="E32" s="21">
        <f>[1]Příjmy!I38</f>
        <v>0</v>
      </c>
      <c r="F32" s="21">
        <f>[1]Příjmy!J38</f>
        <v>0</v>
      </c>
      <c r="G32" s="21">
        <f>[1]Příjmy!N38</f>
        <v>137440</v>
      </c>
      <c r="H32" s="22">
        <f>[1]Příjmy!R38</f>
        <v>170000</v>
      </c>
      <c r="I32" s="21">
        <f>[1]Příjmy!X38</f>
        <v>0</v>
      </c>
      <c r="J32" s="23">
        <f>[1]Příjmy!Y38</f>
        <v>0</v>
      </c>
    </row>
    <row r="33" spans="1:10" ht="12" customHeight="1" thickBot="1" x14ac:dyDescent="0.25">
      <c r="A33" s="17" t="s">
        <v>44</v>
      </c>
      <c r="B33" s="18" t="s">
        <v>32</v>
      </c>
      <c r="C33" s="19" t="s">
        <v>45</v>
      </c>
      <c r="D33" s="20">
        <f>[1]Příjmy!E42</f>
        <v>153627</v>
      </c>
      <c r="E33" s="21">
        <f>[1]Příjmy!I42</f>
        <v>80000</v>
      </c>
      <c r="F33" s="21">
        <f>[1]Příjmy!J42</f>
        <v>200000</v>
      </c>
      <c r="G33" s="21">
        <f>[1]Příjmy!N42</f>
        <v>214302</v>
      </c>
      <c r="H33" s="22">
        <f>[1]Příjmy!R42</f>
        <v>240000</v>
      </c>
      <c r="I33" s="21">
        <f>[1]Příjmy!X42</f>
        <v>230000</v>
      </c>
      <c r="J33" s="23">
        <f>[1]Příjmy!Y42</f>
        <v>230000</v>
      </c>
    </row>
    <row r="34" spans="1:10" ht="12" customHeight="1" thickBot="1" x14ac:dyDescent="0.25">
      <c r="A34" s="17" t="s">
        <v>46</v>
      </c>
      <c r="B34" s="18" t="s">
        <v>32</v>
      </c>
      <c r="C34" s="19" t="s">
        <v>47</v>
      </c>
      <c r="D34" s="20">
        <f>[1]Příjmy!E45</f>
        <v>115399</v>
      </c>
      <c r="E34" s="21">
        <f>[1]Příjmy!I45</f>
        <v>138000</v>
      </c>
      <c r="F34" s="21">
        <f>[1]Příjmy!J45</f>
        <v>138000</v>
      </c>
      <c r="G34" s="21">
        <f>[1]Příjmy!N45</f>
        <v>151585</v>
      </c>
      <c r="H34" s="22">
        <f>[1]Příjmy!R45</f>
        <v>372000</v>
      </c>
      <c r="I34" s="21">
        <f>[1]Příjmy!X45</f>
        <v>372000</v>
      </c>
      <c r="J34" s="23">
        <f>[1]Příjmy!Y45</f>
        <v>372000</v>
      </c>
    </row>
    <row r="35" spans="1:10" ht="12" customHeight="1" thickBot="1" x14ac:dyDescent="0.25">
      <c r="A35" s="17" t="s">
        <v>48</v>
      </c>
      <c r="B35" s="18" t="s">
        <v>32</v>
      </c>
      <c r="C35" s="19" t="s">
        <v>49</v>
      </c>
      <c r="D35" s="20">
        <f>[1]Příjmy!E47</f>
        <v>0</v>
      </c>
      <c r="E35" s="21">
        <f>[1]Příjmy!I47</f>
        <v>1750000</v>
      </c>
      <c r="F35" s="21">
        <f>[1]Příjmy!J47</f>
        <v>1750000</v>
      </c>
      <c r="G35" s="21">
        <f>[1]Příjmy!N47</f>
        <v>0</v>
      </c>
      <c r="H35" s="22">
        <f>[1]Příjmy!R47</f>
        <v>3800000</v>
      </c>
      <c r="I35" s="21">
        <f>[1]Příjmy!X47</f>
        <v>0</v>
      </c>
      <c r="J35" s="23">
        <f>[1]Příjmy!Y47</f>
        <v>0</v>
      </c>
    </row>
    <row r="36" spans="1:10" ht="12" customHeight="1" thickBot="1" x14ac:dyDescent="0.25">
      <c r="A36" s="17" t="s">
        <v>50</v>
      </c>
      <c r="B36" s="18" t="s">
        <v>32</v>
      </c>
      <c r="C36" s="19" t="s">
        <v>51</v>
      </c>
      <c r="D36" s="20">
        <f>[1]Příjmy!E49</f>
        <v>0</v>
      </c>
      <c r="E36" s="21">
        <f>[1]Příjmy!I49</f>
        <v>0</v>
      </c>
      <c r="F36" s="21">
        <f>[1]Příjmy!J49</f>
        <v>0</v>
      </c>
      <c r="G36" s="21">
        <f>[1]Příjmy!N49</f>
        <v>15000</v>
      </c>
      <c r="H36" s="22">
        <f>[1]Příjmy!R49</f>
        <v>15000</v>
      </c>
      <c r="I36" s="21">
        <f>[1]Příjmy!X49</f>
        <v>0</v>
      </c>
      <c r="J36" s="23">
        <f>[1]Příjmy!Y49</f>
        <v>0</v>
      </c>
    </row>
    <row r="37" spans="1:10" ht="12" customHeight="1" thickBot="1" x14ac:dyDescent="0.25">
      <c r="A37" s="17" t="s">
        <v>52</v>
      </c>
      <c r="B37" s="18" t="s">
        <v>32</v>
      </c>
      <c r="C37" s="19" t="s">
        <v>53</v>
      </c>
      <c r="D37" s="20">
        <f>[1]Příjmy!E51</f>
        <v>134813.5</v>
      </c>
      <c r="E37" s="21">
        <f>[1]Příjmy!I51</f>
        <v>120000</v>
      </c>
      <c r="F37" s="21">
        <f>[1]Příjmy!J51</f>
        <v>120000</v>
      </c>
      <c r="G37" s="21">
        <f>[1]Příjmy!N51</f>
        <v>122419.5</v>
      </c>
      <c r="H37" s="22">
        <f>[1]Příjmy!R51</f>
        <v>172500</v>
      </c>
      <c r="I37" s="21">
        <f>[1]Příjmy!X51</f>
        <v>150000</v>
      </c>
      <c r="J37" s="23">
        <f>[1]Příjmy!Y51</f>
        <v>150000</v>
      </c>
    </row>
    <row r="38" spans="1:10" ht="12" hidden="1" customHeight="1" x14ac:dyDescent="0.2">
      <c r="A38" s="17" t="s">
        <v>54</v>
      </c>
      <c r="B38" s="18" t="s">
        <v>32</v>
      </c>
      <c r="C38" s="19" t="s">
        <v>55</v>
      </c>
      <c r="D38" s="20">
        <f>[1]Příjmy!E53</f>
        <v>8500</v>
      </c>
      <c r="E38" s="21">
        <f>[1]Příjmy!I53</f>
        <v>0</v>
      </c>
      <c r="F38" s="21">
        <f>[1]Příjmy!J53</f>
        <v>0</v>
      </c>
      <c r="G38" s="21">
        <f>[1]Příjmy!N53</f>
        <v>0</v>
      </c>
      <c r="H38" s="22">
        <f>[1]Příjmy!R53</f>
        <v>0</v>
      </c>
      <c r="I38" s="21">
        <f>[1]Příjmy!X53</f>
        <v>0</v>
      </c>
      <c r="J38" s="23">
        <f>[1]Příjmy!Y53</f>
        <v>0</v>
      </c>
    </row>
    <row r="39" spans="1:10" ht="12" hidden="1" customHeight="1" x14ac:dyDescent="0.2">
      <c r="A39" s="17" t="s">
        <v>56</v>
      </c>
      <c r="B39" s="18" t="s">
        <v>32</v>
      </c>
      <c r="C39" s="19" t="s">
        <v>57</v>
      </c>
      <c r="D39" s="20">
        <f>[1]Příjmy!E55</f>
        <v>30</v>
      </c>
      <c r="E39" s="21">
        <f>[1]Příjmy!I55</f>
        <v>0</v>
      </c>
      <c r="F39" s="21">
        <f>[1]Příjmy!J55</f>
        <v>0</v>
      </c>
      <c r="G39" s="21">
        <f>[1]Příjmy!N55</f>
        <v>0</v>
      </c>
      <c r="H39" s="22">
        <f>[1]Příjmy!R55</f>
        <v>0</v>
      </c>
      <c r="I39" s="21">
        <f>[1]Příjmy!X55</f>
        <v>0</v>
      </c>
      <c r="J39" s="23">
        <f>[1]Příjmy!Y55</f>
        <v>0</v>
      </c>
    </row>
    <row r="40" spans="1:10" ht="12" hidden="1" customHeight="1" x14ac:dyDescent="0.2">
      <c r="A40" s="17" t="s">
        <v>58</v>
      </c>
      <c r="B40" s="18" t="s">
        <v>32</v>
      </c>
      <c r="C40" s="19" t="s">
        <v>59</v>
      </c>
      <c r="D40" s="20">
        <f>[1]Příjmy!E58</f>
        <v>0</v>
      </c>
      <c r="E40" s="21">
        <f>[1]Příjmy!I58</f>
        <v>0</v>
      </c>
      <c r="F40" s="21">
        <f>[1]Příjmy!J58</f>
        <v>0</v>
      </c>
      <c r="G40" s="21">
        <f>[1]Příjmy!N58</f>
        <v>0</v>
      </c>
      <c r="H40" s="22">
        <f>[1]Příjmy!R58</f>
        <v>0</v>
      </c>
      <c r="I40" s="21">
        <f>[1]Příjmy!X58</f>
        <v>0</v>
      </c>
      <c r="J40" s="23">
        <f>[1]Příjmy!Y58</f>
        <v>0</v>
      </c>
    </row>
    <row r="41" spans="1:10" ht="12" customHeight="1" thickBot="1" x14ac:dyDescent="0.25">
      <c r="A41" s="17" t="s">
        <v>60</v>
      </c>
      <c r="B41" s="18" t="s">
        <v>32</v>
      </c>
      <c r="C41" s="19" t="s">
        <v>61</v>
      </c>
      <c r="D41" s="20">
        <f>[1]Příjmy!E60</f>
        <v>119.07</v>
      </c>
      <c r="E41" s="21">
        <f>[1]Příjmy!I60</f>
        <v>0</v>
      </c>
      <c r="F41" s="21">
        <f>[1]Příjmy!J60</f>
        <v>0</v>
      </c>
      <c r="G41" s="21">
        <f>[1]Příjmy!N60</f>
        <v>42754.31</v>
      </c>
      <c r="H41" s="22">
        <f>[1]Příjmy!R60</f>
        <v>75000</v>
      </c>
      <c r="I41" s="21">
        <f>[1]Příjmy!X60</f>
        <v>50000</v>
      </c>
      <c r="J41" s="23">
        <f>[1]Příjmy!Y60</f>
        <v>50000</v>
      </c>
    </row>
    <row r="42" spans="1:10" ht="12" hidden="1" customHeight="1" x14ac:dyDescent="0.2">
      <c r="A42" s="17" t="s">
        <v>62</v>
      </c>
      <c r="B42" s="18" t="s">
        <v>32</v>
      </c>
      <c r="C42" s="19" t="s">
        <v>63</v>
      </c>
      <c r="D42" s="20">
        <f>[1]Příjmy!E63</f>
        <v>0</v>
      </c>
      <c r="E42" s="21">
        <f>[1]Příjmy!I63</f>
        <v>0</v>
      </c>
      <c r="F42" s="21">
        <f>[1]Příjmy!J63</f>
        <v>0</v>
      </c>
      <c r="G42" s="21">
        <f>[1]Příjmy!N63</f>
        <v>0</v>
      </c>
      <c r="H42" s="22">
        <f>[1]Příjmy!R63</f>
        <v>0</v>
      </c>
      <c r="I42" s="21">
        <f>[1]Příjmy!X63</f>
        <v>0</v>
      </c>
      <c r="J42" s="23">
        <f>[1]Příjmy!Y63</f>
        <v>0</v>
      </c>
    </row>
    <row r="43" spans="1:10" ht="12" hidden="1" customHeight="1" x14ac:dyDescent="0.2">
      <c r="A43" s="17" t="s">
        <v>64</v>
      </c>
      <c r="B43" s="18" t="s">
        <v>32</v>
      </c>
      <c r="C43" s="19" t="s">
        <v>65</v>
      </c>
      <c r="D43" s="20">
        <f>[1]Příjmy!E65</f>
        <v>0</v>
      </c>
      <c r="E43" s="21">
        <f>[1]Příjmy!I65</f>
        <v>0</v>
      </c>
      <c r="F43" s="21">
        <f>[1]Příjmy!J65</f>
        <v>0</v>
      </c>
      <c r="G43" s="21">
        <f>[1]Příjmy!N65</f>
        <v>0</v>
      </c>
      <c r="H43" s="22">
        <f>[1]Příjmy!R65</f>
        <v>0</v>
      </c>
      <c r="I43" s="21">
        <f>[1]Příjmy!X65</f>
        <v>0</v>
      </c>
      <c r="J43" s="23">
        <f>[1]Příjmy!Y65</f>
        <v>0</v>
      </c>
    </row>
    <row r="44" spans="1:10" s="32" customFormat="1" ht="12" customHeight="1" thickBot="1" x14ac:dyDescent="0.2">
      <c r="A44" s="25" t="s">
        <v>36</v>
      </c>
      <c r="B44" s="26" t="s">
        <v>32</v>
      </c>
      <c r="C44" s="27" t="s">
        <v>37</v>
      </c>
      <c r="D44" s="28">
        <f>([1]Výdaje!E5)*-1</f>
        <v>-286836.19</v>
      </c>
      <c r="E44" s="29">
        <f>([1]Výdaje!I5)*-1</f>
        <v>-5500</v>
      </c>
      <c r="F44" s="29">
        <f>([1]Výdaje!J5)*-1</f>
        <v>-395500</v>
      </c>
      <c r="G44" s="29">
        <f>([1]Výdaje!N5)*-1</f>
        <v>-394330</v>
      </c>
      <c r="H44" s="30">
        <f>([1]Výdaje!R5)*-1</f>
        <v>-155500</v>
      </c>
      <c r="I44" s="29">
        <f>([1]Výdaje!T5)*-1</f>
        <v>-155000</v>
      </c>
      <c r="J44" s="31">
        <f>([1]Výdaje!U5)*-1</f>
        <v>-155000</v>
      </c>
    </row>
    <row r="45" spans="1:10" s="32" customFormat="1" ht="12" customHeight="1" thickBot="1" x14ac:dyDescent="0.2">
      <c r="A45" s="33" t="s">
        <v>40</v>
      </c>
      <c r="B45" s="34" t="s">
        <v>32</v>
      </c>
      <c r="C45" s="35" t="s">
        <v>41</v>
      </c>
      <c r="D45" s="36">
        <f>([1]Výdaje!E10)*-1</f>
        <v>-938560.27</v>
      </c>
      <c r="E45" s="37">
        <f>([1]Výdaje!I10)*-1</f>
        <v>-540000</v>
      </c>
      <c r="F45" s="37">
        <f>([1]Výdaje!J10)*-1</f>
        <v>-595830</v>
      </c>
      <c r="G45" s="37">
        <f>([1]Výdaje!N10)*-1</f>
        <v>-587520.24</v>
      </c>
      <c r="H45" s="38">
        <f>([1]Výdaje!R10)*-1</f>
        <v>-640000</v>
      </c>
      <c r="I45" s="37">
        <f>([1]Výdaje!T10)*-1</f>
        <v>-540000</v>
      </c>
      <c r="J45" s="39">
        <f>([1]Výdaje!U10)*-1</f>
        <v>-540000</v>
      </c>
    </row>
    <row r="46" spans="1:10" s="32" customFormat="1" ht="12" hidden="1" customHeight="1" x14ac:dyDescent="0.15">
      <c r="A46" s="33" t="s">
        <v>66</v>
      </c>
      <c r="B46" s="34" t="s">
        <v>32</v>
      </c>
      <c r="C46" s="35" t="s">
        <v>67</v>
      </c>
      <c r="D46" s="36">
        <f>[1]Výdaje!E12*-1</f>
        <v>0</v>
      </c>
      <c r="E46" s="37">
        <f>[1]Výdaje!I12*-1</f>
        <v>0</v>
      </c>
      <c r="F46" s="37">
        <f>[1]Výdaje!J12*-1</f>
        <v>0</v>
      </c>
      <c r="G46" s="37">
        <f>[1]Výdaje!N12*-1</f>
        <v>0</v>
      </c>
      <c r="H46" s="38">
        <f>[1]Výdaje!R12*-1</f>
        <v>0</v>
      </c>
      <c r="I46" s="37">
        <f>[1]Výdaje!T12*-1</f>
        <v>0</v>
      </c>
      <c r="J46" s="39">
        <f>[1]Výdaje!U12*-1</f>
        <v>0</v>
      </c>
    </row>
    <row r="47" spans="1:10" s="32" customFormat="1" ht="12" customHeight="1" thickBot="1" x14ac:dyDescent="0.2">
      <c r="A47" s="33" t="s">
        <v>68</v>
      </c>
      <c r="B47" s="34" t="s">
        <v>32</v>
      </c>
      <c r="C47" s="35" t="s">
        <v>69</v>
      </c>
      <c r="D47" s="36">
        <f>([1]Výdaje!E14)*-1</f>
        <v>-1126</v>
      </c>
      <c r="E47" s="37">
        <f>([1]Výdaje!I14)*-1</f>
        <v>-1500</v>
      </c>
      <c r="F47" s="37">
        <f>([1]Výdaje!J14)*-1</f>
        <v>-1500</v>
      </c>
      <c r="G47" s="37">
        <f>([1]Výdaje!N14)*-1</f>
        <v>0</v>
      </c>
      <c r="H47" s="38">
        <f>([1]Výdaje!R14)*-1</f>
        <v>-1600</v>
      </c>
      <c r="I47" s="37">
        <f>([1]Výdaje!T14)*-1</f>
        <v>-1500</v>
      </c>
      <c r="J47" s="39">
        <f>([1]Výdaje!U14)*-1</f>
        <v>-1500</v>
      </c>
    </row>
    <row r="48" spans="1:10" s="32" customFormat="1" ht="12" customHeight="1" thickBot="1" x14ac:dyDescent="0.2">
      <c r="A48" s="33" t="s">
        <v>70</v>
      </c>
      <c r="B48" s="34" t="s">
        <v>32</v>
      </c>
      <c r="C48" s="35" t="s">
        <v>71</v>
      </c>
      <c r="D48" s="36">
        <f>([1]Výdaje!E16)*-1</f>
        <v>-2025550</v>
      </c>
      <c r="E48" s="37">
        <f>([1]Výdaje!I16)*-1</f>
        <v>-1650000</v>
      </c>
      <c r="F48" s="37">
        <f>([1]Výdaje!J16)*-1</f>
        <v>-1650000</v>
      </c>
      <c r="G48" s="37">
        <f>([1]Výdaje!N16)*-1</f>
        <v>-673000</v>
      </c>
      <c r="H48" s="38">
        <f>([1]Výdaje!R16)*-1</f>
        <v>-635000</v>
      </c>
      <c r="I48" s="37">
        <f>([1]Výdaje!T16)*-1</f>
        <v>-500000</v>
      </c>
      <c r="J48" s="39">
        <f>([1]Výdaje!U16)*-1</f>
        <v>-500000</v>
      </c>
    </row>
    <row r="49" spans="1:10" s="32" customFormat="1" ht="12" customHeight="1" thickBot="1" x14ac:dyDescent="0.2">
      <c r="A49" s="33" t="s">
        <v>42</v>
      </c>
      <c r="B49" s="34" t="s">
        <v>32</v>
      </c>
      <c r="C49" s="35" t="s">
        <v>43</v>
      </c>
      <c r="D49" s="36">
        <f>([1]Výdaje!E27)*-1</f>
        <v>-534161.34</v>
      </c>
      <c r="E49" s="37">
        <f>([1]Výdaje!I27)*-1</f>
        <v>-605400</v>
      </c>
      <c r="F49" s="37">
        <f>([1]Výdaje!J27)*-1</f>
        <v>-1051411</v>
      </c>
      <c r="G49" s="37">
        <f>([1]Výdaje!N27)*-1</f>
        <v>-949760.87</v>
      </c>
      <c r="H49" s="38">
        <f>([1]Výdaje!R27)*-1</f>
        <v>-737000</v>
      </c>
      <c r="I49" s="37">
        <f>([1]Výdaje!T27)*-1</f>
        <v>-760000</v>
      </c>
      <c r="J49" s="39">
        <f>([1]Výdaje!U27)*-1</f>
        <v>-760000</v>
      </c>
    </row>
    <row r="50" spans="1:10" s="32" customFormat="1" ht="12" customHeight="1" thickBot="1" x14ac:dyDescent="0.2">
      <c r="A50" s="33" t="s">
        <v>72</v>
      </c>
      <c r="B50" s="34" t="s">
        <v>32</v>
      </c>
      <c r="C50" s="35" t="s">
        <v>73</v>
      </c>
      <c r="D50" s="36">
        <f>([1]Výdaje!E29)*-1</f>
        <v>-1452800</v>
      </c>
      <c r="E50" s="37">
        <f>([1]Výdaje!I29)*-1</f>
        <v>-1650000</v>
      </c>
      <c r="F50" s="37">
        <f>([1]Výdaje!J29)*-1</f>
        <v>-1679800</v>
      </c>
      <c r="G50" s="37">
        <f>([1]Výdaje!N29)*-1</f>
        <v>-1679800</v>
      </c>
      <c r="H50" s="38">
        <f>([1]Výdaje!R29)*-1</f>
        <v>-1720000</v>
      </c>
      <c r="I50" s="37">
        <f>([1]Výdaje!T29)*-1</f>
        <v>-1730000</v>
      </c>
      <c r="J50" s="39">
        <f>([1]Výdaje!U29)*-1</f>
        <v>-1750000</v>
      </c>
    </row>
    <row r="51" spans="1:10" s="32" customFormat="1" ht="12" customHeight="1" thickBot="1" x14ac:dyDescent="0.2">
      <c r="A51" s="33">
        <v>3119</v>
      </c>
      <c r="B51" s="34"/>
      <c r="C51" s="35" t="s">
        <v>74</v>
      </c>
      <c r="D51" s="36"/>
      <c r="E51" s="37">
        <f>[1]Výdaje!I31*-1</f>
        <v>0</v>
      </c>
      <c r="F51" s="37">
        <f>[1]Výdaje!J31*-1</f>
        <v>-30000</v>
      </c>
      <c r="G51" s="37">
        <f>[1]Výdaje!N31*-1</f>
        <v>-30000</v>
      </c>
      <c r="H51" s="38">
        <f>[1]Výdaje!R31*-1</f>
        <v>-12000</v>
      </c>
      <c r="I51" s="37">
        <f>[1]Výdaje!T31*-1</f>
        <v>-12000</v>
      </c>
      <c r="J51" s="39">
        <f>[1]Výdaje!U31*-1</f>
        <v>-12000</v>
      </c>
    </row>
    <row r="52" spans="1:10" s="32" customFormat="1" ht="12" customHeight="1" thickBot="1" x14ac:dyDescent="0.2">
      <c r="A52" s="33" t="s">
        <v>75</v>
      </c>
      <c r="B52" s="34" t="s">
        <v>32</v>
      </c>
      <c r="C52" s="35" t="s">
        <v>76</v>
      </c>
      <c r="D52" s="36">
        <f>([1]Výdaje!E34)*-1</f>
        <v>-61433.4</v>
      </c>
      <c r="E52" s="37">
        <f>([1]Výdaje!I34)*-1</f>
        <v>-20000</v>
      </c>
      <c r="F52" s="37">
        <f>([1]Výdaje!J34)*-1</f>
        <v>-20000</v>
      </c>
      <c r="G52" s="37">
        <f>([1]Výdaje!N34)*-1</f>
        <v>-14258.78</v>
      </c>
      <c r="H52" s="38">
        <f>([1]Výdaje!R34)*-1</f>
        <v>-20000</v>
      </c>
      <c r="I52" s="37">
        <f>([1]Výdaje!T34)*-1</f>
        <v>-20000</v>
      </c>
      <c r="J52" s="39">
        <f>([1]Výdaje!U34)*-1</f>
        <v>-20000</v>
      </c>
    </row>
    <row r="53" spans="1:10" s="32" customFormat="1" ht="12" customHeight="1" thickBot="1" x14ac:dyDescent="0.2">
      <c r="A53" s="33" t="s">
        <v>44</v>
      </c>
      <c r="B53" s="34" t="s">
        <v>32</v>
      </c>
      <c r="C53" s="35" t="s">
        <v>45</v>
      </c>
      <c r="D53" s="36">
        <f>([1]Výdaje!E48)*-1</f>
        <v>-823526.35</v>
      </c>
      <c r="E53" s="37">
        <f>([1]Výdaje!I48)*-1</f>
        <v>-1667000</v>
      </c>
      <c r="F53" s="37">
        <f>([1]Výdaje!J48)*-1</f>
        <v>-1730954</v>
      </c>
      <c r="G53" s="37">
        <f>([1]Výdaje!N48)*-1</f>
        <v>-1537890.35</v>
      </c>
      <c r="H53" s="38">
        <f>([1]Výdaje!R48)*-1</f>
        <v>-2716000</v>
      </c>
      <c r="I53" s="37">
        <f>([1]Výdaje!T48)*-1</f>
        <v>-2794000</v>
      </c>
      <c r="J53" s="39">
        <f>([1]Výdaje!U48)*-1</f>
        <v>-2794000</v>
      </c>
    </row>
    <row r="54" spans="1:10" s="32" customFormat="1" ht="12" customHeight="1" thickBot="1" x14ac:dyDescent="0.2">
      <c r="A54" s="33" t="s">
        <v>77</v>
      </c>
      <c r="B54" s="34" t="s">
        <v>32</v>
      </c>
      <c r="C54" s="35" t="s">
        <v>78</v>
      </c>
      <c r="D54" s="36">
        <f>([1]Výdaje!E51)*-1</f>
        <v>-49328</v>
      </c>
      <c r="E54" s="37">
        <f>([1]Výdaje!I51)*-1</f>
        <v>-40000</v>
      </c>
      <c r="F54" s="37">
        <f>([1]Výdaje!J51)*-1</f>
        <v>-40000</v>
      </c>
      <c r="G54" s="37">
        <f>([1]Výdaje!N51)*-1</f>
        <v>-18754</v>
      </c>
      <c r="H54" s="38">
        <f>([1]Výdaje!R51)*-1</f>
        <v>-40000</v>
      </c>
      <c r="I54" s="37">
        <f>([1]Výdaje!T51)*-1</f>
        <v>-40000</v>
      </c>
      <c r="J54" s="39">
        <f>([1]Výdaje!U51)*-1</f>
        <v>-40000</v>
      </c>
    </row>
    <row r="55" spans="1:10" s="32" customFormat="1" ht="12" customHeight="1" thickBot="1" x14ac:dyDescent="0.2">
      <c r="A55" s="33" t="s">
        <v>79</v>
      </c>
      <c r="B55" s="34" t="s">
        <v>32</v>
      </c>
      <c r="C55" s="35" t="s">
        <v>80</v>
      </c>
      <c r="D55" s="36">
        <f>([1]Výdaje!E62)*-1</f>
        <v>-175472</v>
      </c>
      <c r="E55" s="37">
        <f>([1]Výdaje!I62)*-1</f>
        <v>-132000</v>
      </c>
      <c r="F55" s="37">
        <f>([1]Výdaje!J62)*-1</f>
        <v>-211848</v>
      </c>
      <c r="G55" s="37">
        <f>([1]Výdaje!N62)*-1</f>
        <v>-176267.48</v>
      </c>
      <c r="H55" s="38">
        <f>([1]Výdaje!R62)*-1</f>
        <v>-142000</v>
      </c>
      <c r="I55" s="37">
        <f>([1]Výdaje!T62)*-1</f>
        <v>-150000</v>
      </c>
      <c r="J55" s="39">
        <f>([1]Výdaje!U62)*-1</f>
        <v>-150000</v>
      </c>
    </row>
    <row r="56" spans="1:10" s="32" customFormat="1" ht="12" customHeight="1" thickBot="1" x14ac:dyDescent="0.2">
      <c r="A56" s="33" t="s">
        <v>81</v>
      </c>
      <c r="B56" s="34" t="s">
        <v>32</v>
      </c>
      <c r="C56" s="35" t="s">
        <v>82</v>
      </c>
      <c r="D56" s="36">
        <f>([1]Výdaje!E64)*-1</f>
        <v>-2000</v>
      </c>
      <c r="E56" s="37">
        <f>([1]Výdaje!I64)*-1</f>
        <v>-2000</v>
      </c>
      <c r="F56" s="37">
        <f>([1]Výdaje!J64)*-1</f>
        <v>-2000</v>
      </c>
      <c r="G56" s="37">
        <f>([1]Výdaje!N64)*-1</f>
        <v>0</v>
      </c>
      <c r="H56" s="38">
        <f>([1]Výdaje!R64)*-1</f>
        <v>-2000</v>
      </c>
      <c r="I56" s="37">
        <f>([1]Výdaje!T64)*-1</f>
        <v>-2000</v>
      </c>
      <c r="J56" s="39">
        <f>([1]Výdaje!U64)*-1</f>
        <v>-2000</v>
      </c>
    </row>
    <row r="57" spans="1:10" s="32" customFormat="1" ht="12" customHeight="1" thickBot="1" x14ac:dyDescent="0.2">
      <c r="A57" s="33" t="s">
        <v>46</v>
      </c>
      <c r="B57" s="34" t="s">
        <v>32</v>
      </c>
      <c r="C57" s="35" t="s">
        <v>47</v>
      </c>
      <c r="D57" s="36">
        <f>([1]Výdaje!E69)*-1</f>
        <v>-479.57</v>
      </c>
      <c r="E57" s="37">
        <f>([1]Výdaje!I69)*-1</f>
        <v>-54000</v>
      </c>
      <c r="F57" s="37">
        <f>([1]Výdaje!J69)*-1</f>
        <v>-54000</v>
      </c>
      <c r="G57" s="37">
        <f>([1]Výdaje!N69)*-1</f>
        <v>-18240</v>
      </c>
      <c r="H57" s="38">
        <f>([1]Výdaje!R69)*-1</f>
        <v>-54000</v>
      </c>
      <c r="I57" s="37">
        <f>([1]Výdaje!T69)*-1</f>
        <v>-56000</v>
      </c>
      <c r="J57" s="39">
        <f>([1]Výdaje!U69)*-1</f>
        <v>-59000</v>
      </c>
    </row>
    <row r="58" spans="1:10" s="32" customFormat="1" ht="12" customHeight="1" thickBot="1" x14ac:dyDescent="0.2">
      <c r="A58" s="33" t="s">
        <v>83</v>
      </c>
      <c r="B58" s="34" t="s">
        <v>32</v>
      </c>
      <c r="C58" s="35" t="s">
        <v>84</v>
      </c>
      <c r="D58" s="36">
        <f>([1]Výdaje!E73)*-1</f>
        <v>-205976.78</v>
      </c>
      <c r="E58" s="37">
        <f>([1]Výdaje!I73)*-1</f>
        <v>-290000</v>
      </c>
      <c r="F58" s="37">
        <f>([1]Výdaje!J73)*-1</f>
        <v>-380000</v>
      </c>
      <c r="G58" s="37">
        <f>([1]Výdaje!N73)*-1</f>
        <v>-307905.61</v>
      </c>
      <c r="H58" s="38">
        <f>([1]Výdaje!R73)*-1</f>
        <v>-690000</v>
      </c>
      <c r="I58" s="37">
        <f>([1]Výdaje!T73)*-1</f>
        <v>-600000</v>
      </c>
      <c r="J58" s="39">
        <f>([1]Výdaje!U73)*-1</f>
        <v>-600000</v>
      </c>
    </row>
    <row r="59" spans="1:10" s="32" customFormat="1" ht="12" customHeight="1" thickBot="1" x14ac:dyDescent="0.2">
      <c r="A59" s="33" t="s">
        <v>85</v>
      </c>
      <c r="B59" s="34" t="s">
        <v>32</v>
      </c>
      <c r="C59" s="35" t="s">
        <v>86</v>
      </c>
      <c r="D59" s="36">
        <f>([1]Výdaje!E76)*-1</f>
        <v>-57000</v>
      </c>
      <c r="E59" s="37">
        <f>([1]Výdaje!I76)*-1</f>
        <v>-120000</v>
      </c>
      <c r="F59" s="37">
        <f>([1]Výdaje!J76)*-1</f>
        <v>-120000</v>
      </c>
      <c r="G59" s="37">
        <f>([1]Výdaje!N76)*-1</f>
        <v>-100950</v>
      </c>
      <c r="H59" s="38">
        <f>([1]Výdaje!R76)*-1</f>
        <v>-20000</v>
      </c>
      <c r="I59" s="37">
        <f>([1]Výdaje!T76)*-1</f>
        <v>-20000</v>
      </c>
      <c r="J59" s="39">
        <f>([1]Výdaje!U76)*-1</f>
        <v>-20000</v>
      </c>
    </row>
    <row r="60" spans="1:10" s="32" customFormat="1" ht="12" customHeight="1" thickBot="1" x14ac:dyDescent="0.2">
      <c r="A60" s="33" t="s">
        <v>48</v>
      </c>
      <c r="B60" s="34" t="s">
        <v>32</v>
      </c>
      <c r="C60" s="35" t="s">
        <v>49</v>
      </c>
      <c r="D60" s="36">
        <f>([1]Výdaje!E78)*-1</f>
        <v>-150000</v>
      </c>
      <c r="E60" s="37">
        <f>([1]Výdaje!I78)*-1</f>
        <v>-2300000</v>
      </c>
      <c r="F60" s="37">
        <f>([1]Výdaje!J78)*-1</f>
        <v>-2300000</v>
      </c>
      <c r="G60" s="37">
        <f>([1]Výdaje!N78)*-1</f>
        <v>-646382</v>
      </c>
      <c r="H60" s="38">
        <f>([1]Výdaje!R78)*-1</f>
        <v>-4600000</v>
      </c>
      <c r="I60" s="37">
        <f>([1]Výdaje!T78)*-1</f>
        <v>-350000</v>
      </c>
      <c r="J60" s="39">
        <f>([1]Výdaje!U78)*-1</f>
        <v>-350000</v>
      </c>
    </row>
    <row r="61" spans="1:10" s="32" customFormat="1" ht="12" customHeight="1" thickBot="1" x14ac:dyDescent="0.2">
      <c r="A61" s="33" t="s">
        <v>50</v>
      </c>
      <c r="B61" s="34" t="s">
        <v>32</v>
      </c>
      <c r="C61" s="35" t="s">
        <v>51</v>
      </c>
      <c r="D61" s="36">
        <f>([1]Výdaje!E92)*-1</f>
        <v>-2777978.2199999997</v>
      </c>
      <c r="E61" s="37">
        <f>([1]Výdaje!I92)*-1</f>
        <v>-1246600</v>
      </c>
      <c r="F61" s="37">
        <f>([1]Výdaje!J92)*-1</f>
        <v>-1276828</v>
      </c>
      <c r="G61" s="37">
        <f>([1]Výdaje!N92)*-1</f>
        <v>-1051596.8600000001</v>
      </c>
      <c r="H61" s="38">
        <f>([1]Výdaje!R92)*-1</f>
        <v>-1195000</v>
      </c>
      <c r="I61" s="37">
        <f>([1]Výdaje!T92)*-1</f>
        <v>-1244500</v>
      </c>
      <c r="J61" s="39">
        <f>([1]Výdaje!U92)*-1</f>
        <v>-1286500</v>
      </c>
    </row>
    <row r="62" spans="1:10" s="32" customFormat="1" ht="12" customHeight="1" thickBot="1" x14ac:dyDescent="0.2">
      <c r="A62" s="33" t="s">
        <v>87</v>
      </c>
      <c r="B62" s="34" t="s">
        <v>32</v>
      </c>
      <c r="C62" s="35" t="s">
        <v>88</v>
      </c>
      <c r="D62" s="36">
        <f>([1]Výdaje!E94)*-1</f>
        <v>-17610.810000000001</v>
      </c>
      <c r="E62" s="37">
        <f>([1]Výdaje!I94)*-1</f>
        <v>-25000</v>
      </c>
      <c r="F62" s="37">
        <f>([1]Výdaje!J94)*-1</f>
        <v>-25000</v>
      </c>
      <c r="G62" s="37">
        <f>([1]Výdaje!N94)*-1</f>
        <v>-37292.28</v>
      </c>
      <c r="H62" s="38">
        <f>([1]Výdaje!R94)*-1</f>
        <v>-60000</v>
      </c>
      <c r="I62" s="37">
        <f>([1]Výdaje!T94)*-1</f>
        <v>-70000</v>
      </c>
      <c r="J62" s="39">
        <f>([1]Výdaje!U94)*-1</f>
        <v>-75000</v>
      </c>
    </row>
    <row r="63" spans="1:10" s="32" customFormat="1" ht="12" customHeight="1" thickBot="1" x14ac:dyDescent="0.2">
      <c r="A63" s="33" t="s">
        <v>89</v>
      </c>
      <c r="B63" s="34" t="s">
        <v>32</v>
      </c>
      <c r="C63" s="35" t="s">
        <v>90</v>
      </c>
      <c r="D63" s="36">
        <f>([1]Výdaje!E96)*-1</f>
        <v>-743881.74</v>
      </c>
      <c r="E63" s="37">
        <f>([1]Výdaje!I96)*-1</f>
        <v>-800000</v>
      </c>
      <c r="F63" s="37">
        <f>([1]Výdaje!J96)*-1</f>
        <v>-1000000</v>
      </c>
      <c r="G63" s="37">
        <f>([1]Výdaje!N96)*-1</f>
        <v>-788495.55</v>
      </c>
      <c r="H63" s="38">
        <f>([1]Výdaje!R96)*-1</f>
        <v>-1100000</v>
      </c>
      <c r="I63" s="37">
        <f>([1]Výdaje!T96)*-1</f>
        <v>-1150000</v>
      </c>
      <c r="J63" s="39">
        <f>([1]Výdaje!U96)*-1</f>
        <v>-1200000</v>
      </c>
    </row>
    <row r="64" spans="1:10" s="32" customFormat="1" ht="12" customHeight="1" thickBot="1" x14ac:dyDescent="0.2">
      <c r="A64" s="33" t="s">
        <v>52</v>
      </c>
      <c r="B64" s="34" t="s">
        <v>32</v>
      </c>
      <c r="C64" s="35" t="s">
        <v>53</v>
      </c>
      <c r="D64" s="36">
        <f>([1]Výdaje!E98)*-1</f>
        <v>-400408.66</v>
      </c>
      <c r="E64" s="37">
        <f>([1]Výdaje!I98)*-1</f>
        <v>-580000</v>
      </c>
      <c r="F64" s="37">
        <f>([1]Výdaje!J98)*-1</f>
        <v>-580000</v>
      </c>
      <c r="G64" s="37">
        <f>([1]Výdaje!N98)*-1</f>
        <v>-543673.09</v>
      </c>
      <c r="H64" s="38">
        <f>([1]Výdaje!R98)*-1</f>
        <v>-700000</v>
      </c>
      <c r="I64" s="37">
        <f>([1]Výdaje!T98)*-1</f>
        <v>-750000</v>
      </c>
      <c r="J64" s="39">
        <f>([1]Výdaje!U98)*-1</f>
        <v>-750000</v>
      </c>
    </row>
    <row r="65" spans="1:10" s="32" customFormat="1" ht="12" customHeight="1" thickBot="1" x14ac:dyDescent="0.2">
      <c r="A65" s="33" t="s">
        <v>54</v>
      </c>
      <c r="B65" s="34" t="s">
        <v>32</v>
      </c>
      <c r="C65" s="35" t="s">
        <v>55</v>
      </c>
      <c r="D65" s="36">
        <f>([1]Výdaje!E104)*-1</f>
        <v>-483596.57</v>
      </c>
      <c r="E65" s="37">
        <f>([1]Výdaje!I104)*-1</f>
        <v>-175000</v>
      </c>
      <c r="F65" s="37">
        <f>([1]Výdaje!J104)*-1</f>
        <v>-168000</v>
      </c>
      <c r="G65" s="37">
        <f>([1]Výdaje!N104)*-1</f>
        <v>-137321.22</v>
      </c>
      <c r="H65" s="38">
        <f>([1]Výdaje!R104)*-1</f>
        <v>-166000</v>
      </c>
      <c r="I65" s="37">
        <f>([1]Výdaje!T104)*-1</f>
        <v>-168000</v>
      </c>
      <c r="J65" s="39">
        <f>([1]Výdaje!U104)*-1</f>
        <v>-198000</v>
      </c>
    </row>
    <row r="66" spans="1:10" s="32" customFormat="1" ht="12" customHeight="1" thickBot="1" x14ac:dyDescent="0.2">
      <c r="A66" s="33" t="s">
        <v>91</v>
      </c>
      <c r="B66" s="34" t="s">
        <v>32</v>
      </c>
      <c r="C66" s="35" t="s">
        <v>92</v>
      </c>
      <c r="D66" s="36">
        <f>([1]Výdaje!E106)*-1</f>
        <v>-10000</v>
      </c>
      <c r="E66" s="37">
        <f>([1]Výdaje!I106)*-1</f>
        <v>-10000</v>
      </c>
      <c r="F66" s="37">
        <f>([1]Výdaje!J106)*-1</f>
        <v>-10000</v>
      </c>
      <c r="G66" s="37">
        <f>([1]Výdaje!N106)*-1</f>
        <v>0</v>
      </c>
      <c r="H66" s="38">
        <f>([1]Výdaje!R106)*-1</f>
        <v>-10000</v>
      </c>
      <c r="I66" s="37">
        <f>([1]Výdaje!T106)*-1</f>
        <v>-10000</v>
      </c>
      <c r="J66" s="39">
        <f>([1]Výdaje!U106)*-1</f>
        <v>-10000</v>
      </c>
    </row>
    <row r="67" spans="1:10" s="32" customFormat="1" ht="12" customHeight="1" thickBot="1" x14ac:dyDescent="0.2">
      <c r="A67" s="33">
        <v>5213</v>
      </c>
      <c r="B67" s="34" t="s">
        <v>32</v>
      </c>
      <c r="C67" s="35" t="s">
        <v>93</v>
      </c>
      <c r="D67" s="36">
        <f>([1]Výdaje!E110)*-1</f>
        <v>-11073</v>
      </c>
      <c r="E67" s="37">
        <f>([1]Výdaje!I110)*-1</f>
        <v>-10000</v>
      </c>
      <c r="F67" s="37">
        <f>([1]Výdaje!J110)*-1</f>
        <v>-10000</v>
      </c>
      <c r="G67" s="37">
        <f>([1]Výdaje!N110)*-1</f>
        <v>0</v>
      </c>
      <c r="H67" s="38">
        <f>([1]Výdaje!R110)*-1</f>
        <v>-10000</v>
      </c>
      <c r="I67" s="37">
        <f>([1]Výdaje!T110)*-1</f>
        <v>-10000</v>
      </c>
      <c r="J67" s="39">
        <f>([1]Výdaje!U110)*-1</f>
        <v>-10000</v>
      </c>
    </row>
    <row r="68" spans="1:10" s="32" customFormat="1" ht="12" customHeight="1" thickBot="1" x14ac:dyDescent="0.2">
      <c r="A68" s="33" t="s">
        <v>94</v>
      </c>
      <c r="B68" s="34" t="s">
        <v>32</v>
      </c>
      <c r="C68" s="35" t="s">
        <v>95</v>
      </c>
      <c r="D68" s="36">
        <f>([1]Výdaje!E119)*-1</f>
        <v>-101500.17</v>
      </c>
      <c r="E68" s="37">
        <f>([1]Výdaje!I119)*-1</f>
        <v>-135000</v>
      </c>
      <c r="F68" s="37">
        <f>([1]Výdaje!J119)*-1</f>
        <v>-135000</v>
      </c>
      <c r="G68" s="37">
        <f>([1]Výdaje!N119)*-1</f>
        <v>-57493.93</v>
      </c>
      <c r="H68" s="38">
        <f>([1]Výdaje!R119)*-1</f>
        <v>-173000</v>
      </c>
      <c r="I68" s="37">
        <f>([1]Výdaje!T119)*-1</f>
        <v>-180000</v>
      </c>
      <c r="J68" s="39">
        <f>([1]Výdaje!U119)*-1</f>
        <v>-180000</v>
      </c>
    </row>
    <row r="69" spans="1:10" s="32" customFormat="1" ht="12" customHeight="1" thickBot="1" x14ac:dyDescent="0.2">
      <c r="A69" s="33" t="s">
        <v>96</v>
      </c>
      <c r="B69" s="34" t="s">
        <v>32</v>
      </c>
      <c r="C69" s="35" t="s">
        <v>97</v>
      </c>
      <c r="D69" s="36">
        <f>([1]Výdaje!E122)*-1</f>
        <v>-896451</v>
      </c>
      <c r="E69" s="37">
        <f>([1]Výdaje!I122)*-1</f>
        <v>-900000</v>
      </c>
      <c r="F69" s="37">
        <f>([1]Výdaje!J122)*-1</f>
        <v>-900000</v>
      </c>
      <c r="G69" s="37">
        <f>([1]Výdaje!N122)*-1</f>
        <v>-735550</v>
      </c>
      <c r="H69" s="38">
        <f>([1]Výdaje!R122)*-1</f>
        <v>-900000</v>
      </c>
      <c r="I69" s="37">
        <f>([1]Výdaje!T122)*-1</f>
        <v>-900000</v>
      </c>
      <c r="J69" s="39">
        <f>([1]Výdaje!U122)*-1</f>
        <v>-900000</v>
      </c>
    </row>
    <row r="70" spans="1:10" s="32" customFormat="1" ht="12" customHeight="1" thickBot="1" x14ac:dyDescent="0.2">
      <c r="A70" s="33">
        <v>6118</v>
      </c>
      <c r="B70" s="34" t="s">
        <v>32</v>
      </c>
      <c r="C70" s="35" t="s">
        <v>98</v>
      </c>
      <c r="D70" s="36">
        <f>([1]Výdaje!E130)*-1</f>
        <v>-25968</v>
      </c>
      <c r="E70" s="37">
        <f>([1]Výdaje!I130)*-1</f>
        <v>-25000</v>
      </c>
      <c r="F70" s="37">
        <f>([1]Výdaje!J130)*-1</f>
        <v>-24498</v>
      </c>
      <c r="G70" s="37">
        <f>([1]Výdaje!N130)*-1</f>
        <v>-24498</v>
      </c>
      <c r="H70" s="38">
        <f>([1]Výdaje!R130)*-1</f>
        <v>-50000</v>
      </c>
      <c r="I70" s="37">
        <f>([1]Výdaje!T130)*-1</f>
        <v>-25000</v>
      </c>
      <c r="J70" s="39">
        <f>([1]Výdaje!U130)*-1</f>
        <v>-25000</v>
      </c>
    </row>
    <row r="71" spans="1:10" s="32" customFormat="1" ht="12" customHeight="1" thickBot="1" x14ac:dyDescent="0.2">
      <c r="A71" s="33" t="s">
        <v>56</v>
      </c>
      <c r="B71" s="34" t="s">
        <v>32</v>
      </c>
      <c r="C71" s="35" t="s">
        <v>57</v>
      </c>
      <c r="D71" s="36">
        <f>([1]Výdaje!E155)*-1</f>
        <v>-1885757.0999999996</v>
      </c>
      <c r="E71" s="37">
        <f>([1]Výdaje!I155)*-1</f>
        <v>-1645000</v>
      </c>
      <c r="F71" s="37">
        <f>([1]Výdaje!J155)*-1</f>
        <v>-1886368</v>
      </c>
      <c r="G71" s="37">
        <f>([1]Výdaje!N155)*-1</f>
        <v>-1528796.2799999998</v>
      </c>
      <c r="H71" s="38">
        <f>([1]Výdaje!R155)*-1</f>
        <v>-1850000</v>
      </c>
      <c r="I71" s="37">
        <f>([1]Výdaje!T155)*-1</f>
        <v>-1850000</v>
      </c>
      <c r="J71" s="39">
        <f>([1]Výdaje!U155)*-1</f>
        <v>-1850000</v>
      </c>
    </row>
    <row r="72" spans="1:10" s="32" customFormat="1" ht="12" hidden="1" customHeight="1" x14ac:dyDescent="0.15">
      <c r="A72" s="40" t="s">
        <v>58</v>
      </c>
      <c r="B72" s="41" t="s">
        <v>32</v>
      </c>
      <c r="C72" s="42" t="s">
        <v>59</v>
      </c>
      <c r="D72" s="43">
        <f>[1]Výdaje!E158*-1</f>
        <v>0</v>
      </c>
      <c r="E72" s="44">
        <f>[1]Výdaje!I158*-1</f>
        <v>0</v>
      </c>
      <c r="F72" s="44">
        <f>[1]Výdaje!J158*-1</f>
        <v>0</v>
      </c>
      <c r="G72" s="44">
        <f>[1]Výdaje!N158*-1</f>
        <v>0</v>
      </c>
      <c r="H72" s="45">
        <f>[1]Výdaje!R158*-1</f>
        <v>0</v>
      </c>
      <c r="I72" s="44">
        <f>[1]Výdaje!T158*-1</f>
        <v>0</v>
      </c>
      <c r="J72" s="46">
        <f>[1]Výdaje!U158*-1</f>
        <v>0</v>
      </c>
    </row>
    <row r="73" spans="1:10" s="32" customFormat="1" ht="12" customHeight="1" thickBot="1" x14ac:dyDescent="0.2">
      <c r="A73" s="40" t="s">
        <v>60</v>
      </c>
      <c r="B73" s="41" t="s">
        <v>32</v>
      </c>
      <c r="C73" s="42" t="s">
        <v>61</v>
      </c>
      <c r="D73" s="43">
        <f>[1]Výdaje!E160*-1</f>
        <v>-17019.5</v>
      </c>
      <c r="E73" s="44">
        <f>[1]Výdaje!I160*-1</f>
        <v>-6000</v>
      </c>
      <c r="F73" s="44">
        <f>[1]Výdaje!J160*-1</f>
        <v>-6000</v>
      </c>
      <c r="G73" s="44">
        <f>[1]Výdaje!N160*-1</f>
        <v>-4491.3999999999996</v>
      </c>
      <c r="H73" s="45">
        <f>[1]Výdaje!R160*-1</f>
        <v>-6000</v>
      </c>
      <c r="I73" s="44">
        <f>[1]Výdaje!T160*-1</f>
        <v>-6000</v>
      </c>
      <c r="J73" s="46">
        <f>[1]Výdaje!U160*-1</f>
        <v>-6000</v>
      </c>
    </row>
    <row r="74" spans="1:10" s="32" customFormat="1" ht="12" hidden="1" customHeight="1" x14ac:dyDescent="0.15">
      <c r="A74" s="40" t="s">
        <v>62</v>
      </c>
      <c r="B74" s="41" t="s">
        <v>32</v>
      </c>
      <c r="C74" s="42" t="s">
        <v>63</v>
      </c>
      <c r="D74" s="43">
        <f>[1]Výdaje!E163*-1</f>
        <v>0</v>
      </c>
      <c r="E74" s="44">
        <f>[1]Výdaje!I163*-1</f>
        <v>0</v>
      </c>
      <c r="F74" s="44">
        <f>[1]Výdaje!J163*-1</f>
        <v>0</v>
      </c>
      <c r="G74" s="44">
        <f>[1]Výdaje!N163*-1</f>
        <v>0</v>
      </c>
      <c r="H74" s="45">
        <f>[1]Výdaje!R163*-1</f>
        <v>0</v>
      </c>
      <c r="I74" s="44">
        <f>[1]Výdaje!T163*-1</f>
        <v>0</v>
      </c>
      <c r="J74" s="39">
        <f>[1]Výdaje!U163*-1</f>
        <v>0</v>
      </c>
    </row>
    <row r="75" spans="1:10" s="32" customFormat="1" ht="12" customHeight="1" thickBot="1" x14ac:dyDescent="0.2">
      <c r="A75" s="47">
        <v>6402</v>
      </c>
      <c r="B75" s="48"/>
      <c r="C75" s="49" t="s">
        <v>99</v>
      </c>
      <c r="D75" s="50"/>
      <c r="E75" s="51">
        <f>[1]Výdaje!I165*-1</f>
        <v>0</v>
      </c>
      <c r="F75" s="51">
        <f>[1]Výdaje!J165*-1</f>
        <v>-9400</v>
      </c>
      <c r="G75" s="51">
        <f>[1]Výdaje!N165*-1</f>
        <v>-9400</v>
      </c>
      <c r="H75" s="52">
        <f>[1]Výdaje!R165*-1</f>
        <v>0</v>
      </c>
      <c r="I75" s="51"/>
      <c r="J75" s="52"/>
    </row>
    <row r="76" spans="1:10" s="32" customFormat="1" ht="12" hidden="1" customHeight="1" x14ac:dyDescent="0.15">
      <c r="A76" s="25" t="s">
        <v>100</v>
      </c>
      <c r="B76" s="53" t="s">
        <v>32</v>
      </c>
      <c r="C76" s="54" t="s">
        <v>101</v>
      </c>
      <c r="D76" s="55">
        <f>[1]Výdaje!E167*-1</f>
        <v>0</v>
      </c>
      <c r="E76" s="56">
        <f>[1]Výdaje!I167*-1</f>
        <v>0</v>
      </c>
      <c r="F76" s="56">
        <f>[1]Výdaje!J167*-1</f>
        <v>0</v>
      </c>
      <c r="G76" s="56">
        <f>[1]Výdaje!N167*-1</f>
        <v>0</v>
      </c>
      <c r="H76" s="57">
        <f>[1]Výdaje!R167*-1</f>
        <v>0</v>
      </c>
      <c r="I76" s="56">
        <f>[1]Výdaje!T167*-1</f>
        <v>0</v>
      </c>
      <c r="J76" s="57">
        <f>[1]Výdaje!U167*-1</f>
        <v>0</v>
      </c>
    </row>
    <row r="77" spans="1:10" ht="12" thickBot="1" x14ac:dyDescent="0.25">
      <c r="D77" s="58"/>
      <c r="E77" s="58"/>
      <c r="F77" s="58"/>
      <c r="G77" s="58"/>
      <c r="H77" s="58"/>
      <c r="I77" s="58"/>
      <c r="J77" s="58"/>
    </row>
    <row r="78" spans="1:10" s="32" customFormat="1" ht="12" customHeight="1" x14ac:dyDescent="0.15">
      <c r="A78" s="59" t="s">
        <v>102</v>
      </c>
      <c r="B78" s="60"/>
      <c r="C78" s="61"/>
      <c r="D78" s="62">
        <f>SUM(D27:D43)</f>
        <v>16306083.800000001</v>
      </c>
      <c r="E78" s="62">
        <f t="shared" ref="E78:J78" si="2">SUM(E27:E43)</f>
        <v>14635000</v>
      </c>
      <c r="F78" s="62">
        <f t="shared" si="2"/>
        <v>16293937</v>
      </c>
      <c r="G78" s="62">
        <f t="shared" si="2"/>
        <v>12973575.940000001</v>
      </c>
      <c r="H78" s="62">
        <f t="shared" si="2"/>
        <v>18405100</v>
      </c>
      <c r="I78" s="62">
        <f t="shared" si="2"/>
        <v>14094000</v>
      </c>
      <c r="J78" s="63">
        <f t="shared" si="2"/>
        <v>14244000</v>
      </c>
    </row>
    <row r="79" spans="1:10" s="32" customFormat="1" ht="12" customHeight="1" x14ac:dyDescent="0.15">
      <c r="A79" s="64" t="s">
        <v>103</v>
      </c>
      <c r="B79" s="65"/>
      <c r="C79" s="66"/>
      <c r="D79" s="67">
        <f>SUM(D44:D76)</f>
        <v>-14135494.670000002</v>
      </c>
      <c r="E79" s="67">
        <f t="shared" ref="E79:J79" si="3">SUM(E44:E76)</f>
        <v>-14635000</v>
      </c>
      <c r="F79" s="67">
        <f t="shared" si="3"/>
        <v>-16293937</v>
      </c>
      <c r="G79" s="67">
        <f t="shared" si="3"/>
        <v>-12053667.940000001</v>
      </c>
      <c r="H79" s="67">
        <f t="shared" si="3"/>
        <v>-18405100</v>
      </c>
      <c r="I79" s="67">
        <f t="shared" si="3"/>
        <v>-14094000</v>
      </c>
      <c r="J79" s="68">
        <f t="shared" si="3"/>
        <v>-14244000</v>
      </c>
    </row>
    <row r="80" spans="1:10" s="32" customFormat="1" ht="12" customHeight="1" thickBot="1" x14ac:dyDescent="0.2">
      <c r="A80" s="69" t="s">
        <v>104</v>
      </c>
      <c r="B80" s="70"/>
      <c r="C80" s="71"/>
      <c r="D80" s="72">
        <f t="shared" ref="D80:J80" si="4">D78+D79</f>
        <v>2170589.129999999</v>
      </c>
      <c r="E80" s="72">
        <f t="shared" si="4"/>
        <v>0</v>
      </c>
      <c r="F80" s="72">
        <f t="shared" si="4"/>
        <v>0</v>
      </c>
      <c r="G80" s="72">
        <f t="shared" si="4"/>
        <v>919908</v>
      </c>
      <c r="H80" s="72">
        <f t="shared" si="4"/>
        <v>0</v>
      </c>
      <c r="I80" s="72">
        <f t="shared" si="4"/>
        <v>0</v>
      </c>
      <c r="J80" s="72">
        <f t="shared" si="4"/>
        <v>0</v>
      </c>
    </row>
    <row r="82" spans="4:7" x14ac:dyDescent="0.2">
      <c r="D82" s="73"/>
    </row>
    <row r="84" spans="4:7" x14ac:dyDescent="0.2">
      <c r="G84" s="73"/>
    </row>
    <row r="85" spans="4:7" x14ac:dyDescent="0.2">
      <c r="G85" s="73"/>
    </row>
    <row r="86" spans="4:7" x14ac:dyDescent="0.2">
      <c r="G86" s="73"/>
    </row>
  </sheetData>
  <autoFilter ref="A5:J5" xr:uid="{00000000-0009-0000-0000-000001000000}"/>
  <pageMargins left="0.70866141732283472" right="0.70866141732283472" top="0.59055118110236227" bottom="0.59055118110236227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 PŘEHLED K 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Chodouň</dc:creator>
  <cp:lastModifiedBy>Obec Chodouň</cp:lastModifiedBy>
  <dcterms:created xsi:type="dcterms:W3CDTF">2023-11-28T08:13:06Z</dcterms:created>
  <dcterms:modified xsi:type="dcterms:W3CDTF">2023-11-28T08:14:27Z</dcterms:modified>
</cp:coreProperties>
</file>